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Sheet1!$A$1:$Y$264</definedName>
  </definedNames>
  <calcPr calcId="124519"/>
</workbook>
</file>

<file path=xl/calcChain.xml><?xml version="1.0" encoding="utf-8"?>
<calcChain xmlns="http://schemas.openxmlformats.org/spreadsheetml/2006/main">
  <c r="T219" i="1"/>
  <c r="R219"/>
  <c r="P219"/>
  <c r="N219"/>
  <c r="T174"/>
  <c r="R174"/>
  <c r="P174"/>
  <c r="N174"/>
  <c r="T89"/>
  <c r="T127" s="1"/>
  <c r="R89"/>
  <c r="R127" s="1"/>
  <c r="P89"/>
  <c r="P127" s="1"/>
  <c r="T42"/>
  <c r="R42"/>
  <c r="P42"/>
  <c r="N42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183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3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98"/>
  <c r="N89"/>
  <c r="N90" s="1"/>
  <c r="G93" s="1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67"/>
  <c r="X52"/>
  <c r="X53"/>
  <c r="X54"/>
  <c r="X55"/>
  <c r="X56"/>
  <c r="X57"/>
  <c r="X58"/>
  <c r="X59"/>
  <c r="X60"/>
  <c r="X61"/>
  <c r="X62"/>
  <c r="X63"/>
  <c r="X64"/>
  <c r="X65"/>
  <c r="X51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J184"/>
  <c r="K184" s="1"/>
  <c r="L184" s="1"/>
  <c r="J185"/>
  <c r="K185" s="1"/>
  <c r="L185" s="1"/>
  <c r="J186"/>
  <c r="K186" s="1"/>
  <c r="L186" s="1"/>
  <c r="J187"/>
  <c r="K187" s="1"/>
  <c r="L187" s="1"/>
  <c r="J188"/>
  <c r="K188" s="1"/>
  <c r="L188" s="1"/>
  <c r="J189"/>
  <c r="K189" s="1"/>
  <c r="L189" s="1"/>
  <c r="J190"/>
  <c r="K190" s="1"/>
  <c r="L190" s="1"/>
  <c r="J191"/>
  <c r="K191" s="1"/>
  <c r="L191" s="1"/>
  <c r="J192"/>
  <c r="K192" s="1"/>
  <c r="L192" s="1"/>
  <c r="J193"/>
  <c r="K193" s="1"/>
  <c r="L193" s="1"/>
  <c r="J194"/>
  <c r="K194" s="1"/>
  <c r="L194" s="1"/>
  <c r="J195"/>
  <c r="K195" s="1"/>
  <c r="L195" s="1"/>
  <c r="J196"/>
  <c r="K196" s="1"/>
  <c r="L196" s="1"/>
  <c r="J197"/>
  <c r="K197" s="1"/>
  <c r="L197" s="1"/>
  <c r="J198"/>
  <c r="K198" s="1"/>
  <c r="L198" s="1"/>
  <c r="J199"/>
  <c r="K199" s="1"/>
  <c r="L199" s="1"/>
  <c r="J200"/>
  <c r="K200" s="1"/>
  <c r="L200" s="1"/>
  <c r="J201"/>
  <c r="K201" s="1"/>
  <c r="L201" s="1"/>
  <c r="J202"/>
  <c r="K202" s="1"/>
  <c r="L202" s="1"/>
  <c r="J203"/>
  <c r="K203" s="1"/>
  <c r="L203" s="1"/>
  <c r="J204"/>
  <c r="K204" s="1"/>
  <c r="L204" s="1"/>
  <c r="J205"/>
  <c r="K205" s="1"/>
  <c r="L205" s="1"/>
  <c r="J206"/>
  <c r="K206" s="1"/>
  <c r="L206" s="1"/>
  <c r="J207"/>
  <c r="K207" s="1"/>
  <c r="L207" s="1"/>
  <c r="J208"/>
  <c r="K208" s="1"/>
  <c r="L208" s="1"/>
  <c r="J209"/>
  <c r="K209" s="1"/>
  <c r="L209" s="1"/>
  <c r="J210"/>
  <c r="K210" s="1"/>
  <c r="L210" s="1"/>
  <c r="J211"/>
  <c r="K211" s="1"/>
  <c r="L211" s="1"/>
  <c r="J212"/>
  <c r="K212" s="1"/>
  <c r="L212" s="1"/>
  <c r="J213"/>
  <c r="K213" s="1"/>
  <c r="L213" s="1"/>
  <c r="J214"/>
  <c r="K214" s="1"/>
  <c r="L214" s="1"/>
  <c r="J215"/>
  <c r="K215" s="1"/>
  <c r="L215" s="1"/>
  <c r="J216"/>
  <c r="K216" s="1"/>
  <c r="L216" s="1"/>
  <c r="J217"/>
  <c r="K217" s="1"/>
  <c r="L217" s="1"/>
  <c r="J218"/>
  <c r="K218" s="1"/>
  <c r="L218" s="1"/>
  <c r="J183"/>
  <c r="K183" s="1"/>
  <c r="L183" s="1"/>
  <c r="J139"/>
  <c r="K139" s="1"/>
  <c r="L139" s="1"/>
  <c r="J140"/>
  <c r="K140" s="1"/>
  <c r="L140" s="1"/>
  <c r="J141"/>
  <c r="K141" s="1"/>
  <c r="L141" s="1"/>
  <c r="J142"/>
  <c r="K142" s="1"/>
  <c r="L142" s="1"/>
  <c r="J143"/>
  <c r="K143" s="1"/>
  <c r="L143" s="1"/>
  <c r="J144"/>
  <c r="K144" s="1"/>
  <c r="L144" s="1"/>
  <c r="J145"/>
  <c r="K145" s="1"/>
  <c r="L145" s="1"/>
  <c r="J146"/>
  <c r="K146" s="1"/>
  <c r="L146" s="1"/>
  <c r="J147"/>
  <c r="K147" s="1"/>
  <c r="L147" s="1"/>
  <c r="J148"/>
  <c r="K148" s="1"/>
  <c r="L148" s="1"/>
  <c r="J149"/>
  <c r="K149" s="1"/>
  <c r="L149" s="1"/>
  <c r="J150"/>
  <c r="K150" s="1"/>
  <c r="L150" s="1"/>
  <c r="J151"/>
  <c r="K151" s="1"/>
  <c r="L151" s="1"/>
  <c r="J152"/>
  <c r="K152" s="1"/>
  <c r="L152" s="1"/>
  <c r="J153"/>
  <c r="K153" s="1"/>
  <c r="L153" s="1"/>
  <c r="J154"/>
  <c r="K154" s="1"/>
  <c r="L154" s="1"/>
  <c r="J155"/>
  <c r="K155" s="1"/>
  <c r="L155" s="1"/>
  <c r="J156"/>
  <c r="K156" s="1"/>
  <c r="L156" s="1"/>
  <c r="J157"/>
  <c r="K157" s="1"/>
  <c r="L157" s="1"/>
  <c r="J158"/>
  <c r="K158" s="1"/>
  <c r="L158" s="1"/>
  <c r="J159"/>
  <c r="K159" s="1"/>
  <c r="L159" s="1"/>
  <c r="J160"/>
  <c r="K160" s="1"/>
  <c r="L160" s="1"/>
  <c r="J161"/>
  <c r="K161" s="1"/>
  <c r="L161" s="1"/>
  <c r="J162"/>
  <c r="K162" s="1"/>
  <c r="L162" s="1"/>
  <c r="J163"/>
  <c r="K163" s="1"/>
  <c r="L163" s="1"/>
  <c r="J164"/>
  <c r="K164" s="1"/>
  <c r="L164" s="1"/>
  <c r="J165"/>
  <c r="K165" s="1"/>
  <c r="L165" s="1"/>
  <c r="J166"/>
  <c r="K166" s="1"/>
  <c r="L166" s="1"/>
  <c r="J167"/>
  <c r="K167" s="1"/>
  <c r="L167" s="1"/>
  <c r="J168"/>
  <c r="K168" s="1"/>
  <c r="L168" s="1"/>
  <c r="J169"/>
  <c r="K169" s="1"/>
  <c r="L169" s="1"/>
  <c r="J170"/>
  <c r="K170" s="1"/>
  <c r="L170" s="1"/>
  <c r="J171"/>
  <c r="K171" s="1"/>
  <c r="L171" s="1"/>
  <c r="J172"/>
  <c r="K172" s="1"/>
  <c r="L172" s="1"/>
  <c r="J173"/>
  <c r="K173" s="1"/>
  <c r="L173" s="1"/>
  <c r="J138"/>
  <c r="K138" s="1"/>
  <c r="L138" s="1"/>
  <c r="J99"/>
  <c r="K99" s="1"/>
  <c r="L99" s="1"/>
  <c r="J100"/>
  <c r="K100" s="1"/>
  <c r="L100" s="1"/>
  <c r="J101"/>
  <c r="K101" s="1"/>
  <c r="L101" s="1"/>
  <c r="J102"/>
  <c r="K102" s="1"/>
  <c r="L102" s="1"/>
  <c r="J103"/>
  <c r="K103" s="1"/>
  <c r="L103" s="1"/>
  <c r="J104"/>
  <c r="K104" s="1"/>
  <c r="L104" s="1"/>
  <c r="J105"/>
  <c r="K105" s="1"/>
  <c r="L105" s="1"/>
  <c r="J106"/>
  <c r="K106" s="1"/>
  <c r="L106" s="1"/>
  <c r="J107"/>
  <c r="K107" s="1"/>
  <c r="L107" s="1"/>
  <c r="J108"/>
  <c r="K108" s="1"/>
  <c r="L108" s="1"/>
  <c r="J109"/>
  <c r="K109" s="1"/>
  <c r="L109" s="1"/>
  <c r="J110"/>
  <c r="K110" s="1"/>
  <c r="L110" s="1"/>
  <c r="J111"/>
  <c r="K111" s="1"/>
  <c r="L111" s="1"/>
  <c r="J112"/>
  <c r="K112" s="1"/>
  <c r="L112" s="1"/>
  <c r="J113"/>
  <c r="K113" s="1"/>
  <c r="L113" s="1"/>
  <c r="J114"/>
  <c r="K114" s="1"/>
  <c r="L114" s="1"/>
  <c r="J115"/>
  <c r="K115" s="1"/>
  <c r="L115" s="1"/>
  <c r="J116"/>
  <c r="K116" s="1"/>
  <c r="L116" s="1"/>
  <c r="J117"/>
  <c r="K117" s="1"/>
  <c r="L117" s="1"/>
  <c r="J118"/>
  <c r="K118" s="1"/>
  <c r="L118" s="1"/>
  <c r="J119"/>
  <c r="K119" s="1"/>
  <c r="L119" s="1"/>
  <c r="J120"/>
  <c r="K120" s="1"/>
  <c r="L120" s="1"/>
  <c r="J121"/>
  <c r="K121" s="1"/>
  <c r="L121" s="1"/>
  <c r="J122"/>
  <c r="K122" s="1"/>
  <c r="L122" s="1"/>
  <c r="J123"/>
  <c r="K123" s="1"/>
  <c r="L123" s="1"/>
  <c r="J124"/>
  <c r="K124" s="1"/>
  <c r="L124" s="1"/>
  <c r="J125"/>
  <c r="K125" s="1"/>
  <c r="L125" s="1"/>
  <c r="J126"/>
  <c r="K126" s="1"/>
  <c r="L126" s="1"/>
  <c r="J98"/>
  <c r="K98" s="1"/>
  <c r="L98" s="1"/>
  <c r="J68"/>
  <c r="K68" s="1"/>
  <c r="L68" s="1"/>
  <c r="J69"/>
  <c r="K69" s="1"/>
  <c r="L69" s="1"/>
  <c r="J70"/>
  <c r="K70" s="1"/>
  <c r="L70" s="1"/>
  <c r="J71"/>
  <c r="K71" s="1"/>
  <c r="L71" s="1"/>
  <c r="J72"/>
  <c r="K72" s="1"/>
  <c r="L72" s="1"/>
  <c r="J73"/>
  <c r="K73" s="1"/>
  <c r="L73" s="1"/>
  <c r="J74"/>
  <c r="K74" s="1"/>
  <c r="L74" s="1"/>
  <c r="J75"/>
  <c r="K75" s="1"/>
  <c r="L75" s="1"/>
  <c r="J76"/>
  <c r="K76" s="1"/>
  <c r="L76" s="1"/>
  <c r="J77"/>
  <c r="K77" s="1"/>
  <c r="L77" s="1"/>
  <c r="J78"/>
  <c r="K78" s="1"/>
  <c r="L78" s="1"/>
  <c r="J79"/>
  <c r="K79" s="1"/>
  <c r="L79" s="1"/>
  <c r="J80"/>
  <c r="K80" s="1"/>
  <c r="L80" s="1"/>
  <c r="J81"/>
  <c r="K81" s="1"/>
  <c r="L81" s="1"/>
  <c r="J82"/>
  <c r="K82" s="1"/>
  <c r="L82" s="1"/>
  <c r="J83"/>
  <c r="K83" s="1"/>
  <c r="L83" s="1"/>
  <c r="J84"/>
  <c r="K84" s="1"/>
  <c r="L84" s="1"/>
  <c r="J85"/>
  <c r="K85" s="1"/>
  <c r="L85" s="1"/>
  <c r="J86"/>
  <c r="K86" s="1"/>
  <c r="L86" s="1"/>
  <c r="J87"/>
  <c r="K87" s="1"/>
  <c r="L87" s="1"/>
  <c r="J88"/>
  <c r="K88" s="1"/>
  <c r="L88" s="1"/>
  <c r="J67"/>
  <c r="K67" s="1"/>
  <c r="L67" s="1"/>
  <c r="J52"/>
  <c r="K52" s="1"/>
  <c r="L52" s="1"/>
  <c r="J53"/>
  <c r="K53" s="1"/>
  <c r="L53" s="1"/>
  <c r="J54"/>
  <c r="K54" s="1"/>
  <c r="L54" s="1"/>
  <c r="J55"/>
  <c r="K55" s="1"/>
  <c r="L55" s="1"/>
  <c r="J56"/>
  <c r="K56" s="1"/>
  <c r="L56" s="1"/>
  <c r="J57"/>
  <c r="K57" s="1"/>
  <c r="L57" s="1"/>
  <c r="J58"/>
  <c r="K58" s="1"/>
  <c r="L58" s="1"/>
  <c r="J59"/>
  <c r="K59" s="1"/>
  <c r="L59" s="1"/>
  <c r="J60"/>
  <c r="K60" s="1"/>
  <c r="L60" s="1"/>
  <c r="J61"/>
  <c r="K61" s="1"/>
  <c r="L61" s="1"/>
  <c r="J62"/>
  <c r="K62" s="1"/>
  <c r="L62" s="1"/>
  <c r="J63"/>
  <c r="K63" s="1"/>
  <c r="L63" s="1"/>
  <c r="J64"/>
  <c r="K64" s="1"/>
  <c r="L64" s="1"/>
  <c r="J65"/>
  <c r="K65" s="1"/>
  <c r="L65" s="1"/>
  <c r="J51"/>
  <c r="K51" s="1"/>
  <c r="L51" s="1"/>
  <c r="J7"/>
  <c r="K7" s="1"/>
  <c r="J8"/>
  <c r="K8" s="1"/>
  <c r="J9"/>
  <c r="K9" s="1"/>
  <c r="J10"/>
  <c r="K10" s="1"/>
  <c r="J11"/>
  <c r="K11" s="1"/>
  <c r="J12"/>
  <c r="K12" s="1"/>
  <c r="J13"/>
  <c r="K13" s="1"/>
  <c r="J14"/>
  <c r="K14" s="1"/>
  <c r="J15"/>
  <c r="K15" s="1"/>
  <c r="J16"/>
  <c r="K16" s="1"/>
  <c r="J17"/>
  <c r="K17" s="1"/>
  <c r="J18"/>
  <c r="K18" s="1"/>
  <c r="J19"/>
  <c r="K19" s="1"/>
  <c r="J20"/>
  <c r="K20" s="1"/>
  <c r="J21"/>
  <c r="K21" s="1"/>
  <c r="J22"/>
  <c r="K22" s="1"/>
  <c r="J23"/>
  <c r="K23" s="1"/>
  <c r="J24"/>
  <c r="K24" s="1"/>
  <c r="J25"/>
  <c r="K25" s="1"/>
  <c r="J26"/>
  <c r="K26" s="1"/>
  <c r="J27"/>
  <c r="K27" s="1"/>
  <c r="J28"/>
  <c r="K28" s="1"/>
  <c r="J29"/>
  <c r="K29" s="1"/>
  <c r="J30"/>
  <c r="K30" s="1"/>
  <c r="J31"/>
  <c r="K31" s="1"/>
  <c r="J32"/>
  <c r="K32" s="1"/>
  <c r="J33"/>
  <c r="K33" s="1"/>
  <c r="J34"/>
  <c r="K34" s="1"/>
  <c r="J35"/>
  <c r="K35" s="1"/>
  <c r="J36"/>
  <c r="K36" s="1"/>
  <c r="J37"/>
  <c r="K37" s="1"/>
  <c r="J38"/>
  <c r="K38" s="1"/>
  <c r="J39"/>
  <c r="K39" s="1"/>
  <c r="J40"/>
  <c r="K40" s="1"/>
  <c r="J41"/>
  <c r="K41" s="1"/>
  <c r="J6"/>
  <c r="K6" s="1"/>
  <c r="N220" l="1"/>
  <c r="G224" s="1"/>
  <c r="N43"/>
  <c r="G46" s="1"/>
  <c r="X219"/>
  <c r="G223" s="1"/>
  <c r="N175"/>
  <c r="G178" s="1"/>
  <c r="X42"/>
  <c r="G45" s="1"/>
  <c r="X127"/>
  <c r="G130" s="1"/>
  <c r="N127"/>
  <c r="N128" s="1"/>
  <c r="X89"/>
  <c r="G92" s="1"/>
  <c r="X174"/>
  <c r="G177" s="1"/>
  <c r="L41"/>
  <c r="L39"/>
  <c r="L37"/>
  <c r="L35"/>
  <c r="L33"/>
  <c r="L31"/>
  <c r="L29"/>
  <c r="L27"/>
  <c r="L25"/>
  <c r="L23"/>
  <c r="L21"/>
  <c r="L19"/>
  <c r="L17"/>
  <c r="L15"/>
  <c r="L13"/>
  <c r="L11"/>
  <c r="L9"/>
  <c r="L7"/>
  <c r="L40"/>
  <c r="L38"/>
  <c r="L36"/>
  <c r="L34"/>
  <c r="L32"/>
  <c r="L30"/>
  <c r="L28"/>
  <c r="L26"/>
  <c r="L24"/>
  <c r="L22"/>
  <c r="L20"/>
  <c r="L18"/>
  <c r="L16"/>
  <c r="L14"/>
  <c r="L12"/>
  <c r="L10"/>
  <c r="L8"/>
  <c r="L6"/>
  <c r="G229" l="1"/>
  <c r="G131"/>
  <c r="G230" s="1"/>
</calcChain>
</file>

<file path=xl/sharedStrings.xml><?xml version="1.0" encoding="utf-8"?>
<sst xmlns="http://schemas.openxmlformats.org/spreadsheetml/2006/main" count="122" uniqueCount="20">
  <si>
    <t>م</t>
  </si>
  <si>
    <t>الإســــــــــــــــــــــــــــــــــــم</t>
  </si>
  <si>
    <t>تاريخ التــــأمين</t>
  </si>
  <si>
    <t>تاريخ التعييـــن</t>
  </si>
  <si>
    <t>الوظيفه</t>
  </si>
  <si>
    <t>التاريخ</t>
  </si>
  <si>
    <t>المرتب النهائي</t>
  </si>
  <si>
    <t>ز - 2</t>
  </si>
  <si>
    <t>ز - 1</t>
  </si>
  <si>
    <t>ز - 3</t>
  </si>
  <si>
    <t>ز - 4</t>
  </si>
  <si>
    <t>م.بداية التعيين</t>
  </si>
  <si>
    <t>فترة العمل بالسنه</t>
  </si>
  <si>
    <t>إجمالي قيمة المرتبات النهائية</t>
  </si>
  <si>
    <t>إجمالي قيمة الزيادات للشركة</t>
  </si>
  <si>
    <t>الإجمـــالي العــام للمرتبات</t>
  </si>
  <si>
    <t>الإجمـــالي العــام للزيادات</t>
  </si>
  <si>
    <t>ز - 5</t>
  </si>
  <si>
    <t>القسم</t>
  </si>
  <si>
    <t>الإدارة</t>
  </si>
</sst>
</file>

<file path=xl/styles.xml><?xml version="1.0" encoding="utf-8"?>
<styleSheet xmlns="http://schemas.openxmlformats.org/spreadsheetml/2006/main">
  <fonts count="14">
    <font>
      <sz val="11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3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sz val="12"/>
      <color theme="1"/>
      <name val="Arial"/>
      <family val="2"/>
      <charset val="178"/>
      <scheme val="minor"/>
    </font>
    <font>
      <b/>
      <sz val="12"/>
      <color theme="1"/>
      <name val="Arial"/>
      <family val="2"/>
      <charset val="178"/>
      <scheme val="minor"/>
    </font>
    <font>
      <sz val="9"/>
      <color theme="1"/>
      <name val="Arial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4" xfId="0" applyBorder="1"/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Alignment="1"/>
    <xf numFmtId="0" fontId="0" fillId="3" borderId="15" xfId="0" applyFill="1" applyBorder="1" applyAlignment="1"/>
    <xf numFmtId="0" fontId="3" fillId="0" borderId="15" xfId="0" applyFont="1" applyBorder="1" applyAlignment="1">
      <alignment vertical="center" textRotation="90"/>
    </xf>
    <xf numFmtId="0" fontId="3" fillId="0" borderId="16" xfId="0" applyFont="1" applyBorder="1" applyAlignment="1">
      <alignment vertical="center" textRotation="90"/>
    </xf>
    <xf numFmtId="14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/>
    </xf>
    <xf numFmtId="14" fontId="4" fillId="0" borderId="10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vertical="center"/>
    </xf>
    <xf numFmtId="0" fontId="9" fillId="3" borderId="15" xfId="0" applyFont="1" applyFill="1" applyBorder="1" applyAlignment="1">
      <alignment vertical="center" textRotation="90"/>
    </xf>
    <xf numFmtId="0" fontId="3" fillId="0" borderId="0" xfId="0" applyFont="1" applyBorder="1" applyAlignment="1">
      <alignment horizontal="center" vertical="center" textRotation="90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0" fontId="11" fillId="0" borderId="0" xfId="0" applyFont="1" applyBorder="1"/>
    <xf numFmtId="0" fontId="0" fillId="0" borderId="0" xfId="0" applyBorder="1"/>
    <xf numFmtId="0" fontId="2" fillId="0" borderId="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0" fillId="0" borderId="0" xfId="0" applyNumberFormat="1"/>
    <xf numFmtId="1" fontId="2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11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/>
    <xf numFmtId="0" fontId="7" fillId="0" borderId="1" xfId="0" applyFont="1" applyBorder="1" applyAlignment="1">
      <alignment horizontal="center" vertical="center"/>
    </xf>
    <xf numFmtId="0" fontId="0" fillId="0" borderId="0" xfId="0" applyFill="1" applyBorder="1"/>
    <xf numFmtId="17" fontId="2" fillId="0" borderId="1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textRotation="90"/>
    </xf>
    <xf numFmtId="0" fontId="3" fillId="2" borderId="15" xfId="0" applyFont="1" applyFill="1" applyBorder="1" applyAlignment="1">
      <alignment horizontal="center" vertical="center" textRotation="90"/>
    </xf>
    <xf numFmtId="0" fontId="3" fillId="2" borderId="16" xfId="0" applyFont="1" applyFill="1" applyBorder="1" applyAlignment="1">
      <alignment horizontal="center" vertical="center" textRotation="90"/>
    </xf>
    <xf numFmtId="0" fontId="3" fillId="0" borderId="16" xfId="0" applyFont="1" applyFill="1" applyBorder="1" applyAlignment="1">
      <alignment horizontal="center" vertical="center" textRotation="90"/>
    </xf>
    <xf numFmtId="0" fontId="3" fillId="0" borderId="15" xfId="0" applyFont="1" applyFill="1" applyBorder="1" applyAlignment="1">
      <alignment horizontal="center" vertical="center" textRotation="90"/>
    </xf>
    <xf numFmtId="0" fontId="2" fillId="0" borderId="14" xfId="0" applyFont="1" applyFill="1" applyBorder="1" applyAlignment="1">
      <alignment horizontal="center" vertical="center" textRotation="90"/>
    </xf>
    <xf numFmtId="0" fontId="2" fillId="0" borderId="15" xfId="0" applyFont="1" applyFill="1" applyBorder="1" applyAlignment="1">
      <alignment horizontal="center" vertical="center" textRotation="90"/>
    </xf>
    <xf numFmtId="0" fontId="2" fillId="0" borderId="16" xfId="0" applyFont="1" applyFill="1" applyBorder="1" applyAlignment="1">
      <alignment horizontal="center" vertical="center" textRotation="90"/>
    </xf>
    <xf numFmtId="0" fontId="9" fillId="0" borderId="14" xfId="0" applyFont="1" applyFill="1" applyBorder="1" applyAlignment="1">
      <alignment horizontal="center" vertical="center" textRotation="90"/>
    </xf>
    <xf numFmtId="0" fontId="9" fillId="0" borderId="15" xfId="0" applyFont="1" applyFill="1" applyBorder="1" applyAlignment="1">
      <alignment horizontal="center" vertical="center" textRotation="90"/>
    </xf>
    <xf numFmtId="0" fontId="9" fillId="0" borderId="16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 textRotation="90"/>
    </xf>
    <xf numFmtId="0" fontId="3" fillId="0" borderId="15" xfId="0" applyFont="1" applyBorder="1" applyAlignment="1">
      <alignment horizontal="center" vertical="center" textRotation="90"/>
    </xf>
    <xf numFmtId="0" fontId="3" fillId="0" borderId="16" xfId="0" applyFont="1" applyBorder="1" applyAlignment="1">
      <alignment horizontal="center" vertical="center" textRotation="90"/>
    </xf>
    <xf numFmtId="0" fontId="5" fillId="0" borderId="15" xfId="0" applyFont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14" fontId="4" fillId="4" borderId="2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14" fontId="4" fillId="4" borderId="3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1" fillId="0" borderId="1" xfId="0" applyFont="1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2" borderId="14" xfId="0" applyFont="1" applyFill="1" applyBorder="1" applyAlignment="1">
      <alignment vertical="center"/>
    </xf>
    <xf numFmtId="14" fontId="4" fillId="4" borderId="3" xfId="0" applyNumberFormat="1" applyFont="1" applyFill="1" applyBorder="1" applyAlignment="1">
      <alignment vertical="center"/>
    </xf>
    <xf numFmtId="0" fontId="0" fillId="4" borderId="3" xfId="0" applyFill="1" applyBorder="1" applyAlignment="1"/>
    <xf numFmtId="14" fontId="4" fillId="4" borderId="4" xfId="0" applyNumberFormat="1" applyFont="1" applyFill="1" applyBorder="1" applyAlignment="1">
      <alignment vertical="center"/>
    </xf>
    <xf numFmtId="14" fontId="4" fillId="0" borderId="4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textRotation="90"/>
    </xf>
    <xf numFmtId="0" fontId="3" fillId="2" borderId="16" xfId="0" applyFont="1" applyFill="1" applyBorder="1" applyAlignment="1">
      <alignment vertical="center" textRotation="90"/>
    </xf>
    <xf numFmtId="14" fontId="4" fillId="0" borderId="3" xfId="0" applyNumberFormat="1" applyFont="1" applyBorder="1" applyAlignment="1"/>
    <xf numFmtId="14" fontId="4" fillId="0" borderId="2" xfId="0" applyNumberFormat="1" applyFont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vertical="center" textRotation="90"/>
    </xf>
    <xf numFmtId="0" fontId="9" fillId="2" borderId="16" xfId="0" applyFont="1" applyFill="1" applyBorder="1" applyAlignment="1">
      <alignment vertical="center" textRotation="90"/>
    </xf>
    <xf numFmtId="0" fontId="4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14" fontId="4" fillId="4" borderId="4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14" fontId="0" fillId="4" borderId="3" xfId="0" applyNumberForma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X231"/>
  <sheetViews>
    <sheetView rightToLeft="1" tabSelected="1" view="pageBreakPreview" topLeftCell="F149" zoomScaleSheetLayoutView="100" workbookViewId="0">
      <selection activeCell="Q212" sqref="Q212"/>
    </sheetView>
  </sheetViews>
  <sheetFormatPr defaultRowHeight="15"/>
  <cols>
    <col min="2" max="2" width="7.625" customWidth="1"/>
    <col min="3" max="3" width="4.75" customWidth="1"/>
    <col min="4" max="5" width="4.375" customWidth="1"/>
    <col min="6" max="6" width="20.625" customWidth="1"/>
    <col min="7" max="7" width="14.375" customWidth="1"/>
    <col min="8" max="8" width="11.625" customWidth="1"/>
    <col min="9" max="9" width="12.25" customWidth="1"/>
    <col min="10" max="11" width="12.25" hidden="1" customWidth="1"/>
    <col min="12" max="12" width="8.875" customWidth="1"/>
    <col min="13" max="13" width="10.625" style="22" customWidth="1"/>
    <col min="14" max="14" width="6.5" customWidth="1"/>
    <col min="15" max="15" width="11.5" customWidth="1"/>
    <col min="16" max="16" width="7.25" customWidth="1"/>
    <col min="17" max="17" width="11.125" customWidth="1"/>
    <col min="18" max="18" width="7.375" customWidth="1"/>
    <col min="19" max="19" width="11" customWidth="1"/>
    <col min="20" max="20" width="6.625" customWidth="1"/>
    <col min="21" max="21" width="10.625" customWidth="1"/>
    <col min="22" max="22" width="6.625" customWidth="1"/>
    <col min="23" max="23" width="10.625" customWidth="1"/>
    <col min="24" max="24" width="11.5" customWidth="1"/>
  </cols>
  <sheetData>
    <row r="3" spans="3:24" ht="22.5" customHeight="1" thickBot="1">
      <c r="M3" s="66"/>
    </row>
    <row r="4" spans="3:24" ht="21.75" customHeight="1" thickTop="1" thickBot="1">
      <c r="N4" s="85"/>
      <c r="O4" s="86"/>
      <c r="P4" s="86"/>
      <c r="Q4" s="86"/>
      <c r="R4" s="86"/>
      <c r="S4" s="86"/>
      <c r="T4" s="86"/>
      <c r="U4" s="86"/>
      <c r="V4" s="86"/>
      <c r="W4" s="87"/>
    </row>
    <row r="5" spans="3:24" ht="21" customHeight="1" thickTop="1" thickBot="1">
      <c r="C5" s="108" t="s">
        <v>19</v>
      </c>
      <c r="D5" s="104" t="s">
        <v>18</v>
      </c>
      <c r="E5" s="1" t="s">
        <v>0</v>
      </c>
      <c r="F5" s="67" t="s">
        <v>1</v>
      </c>
      <c r="G5" s="3" t="s">
        <v>4</v>
      </c>
      <c r="H5" s="4" t="s">
        <v>3</v>
      </c>
      <c r="I5" s="3" t="s">
        <v>2</v>
      </c>
      <c r="J5" s="3"/>
      <c r="K5" s="3"/>
      <c r="L5" s="68" t="s">
        <v>12</v>
      </c>
      <c r="M5" s="23" t="s">
        <v>11</v>
      </c>
      <c r="N5" s="4" t="s">
        <v>8</v>
      </c>
      <c r="O5" s="3" t="s">
        <v>5</v>
      </c>
      <c r="P5" s="4" t="s">
        <v>7</v>
      </c>
      <c r="Q5" s="3" t="s">
        <v>5</v>
      </c>
      <c r="R5" s="4" t="s">
        <v>9</v>
      </c>
      <c r="S5" s="3" t="s">
        <v>5</v>
      </c>
      <c r="T5" s="4" t="s">
        <v>10</v>
      </c>
      <c r="U5" s="3" t="s">
        <v>5</v>
      </c>
      <c r="V5" s="4" t="s">
        <v>17</v>
      </c>
      <c r="W5" s="3" t="s">
        <v>5</v>
      </c>
      <c r="X5" s="4" t="s">
        <v>6</v>
      </c>
    </row>
    <row r="6" spans="3:24" ht="16.5" thickTop="1">
      <c r="C6" s="107"/>
      <c r="D6" s="92"/>
      <c r="E6" s="14">
        <v>1</v>
      </c>
      <c r="F6" s="93"/>
      <c r="G6" s="94"/>
      <c r="H6" s="95"/>
      <c r="I6" s="95"/>
      <c r="J6" s="21">
        <f ca="1">TODAY()</f>
        <v>41249</v>
      </c>
      <c r="K6" s="41">
        <f ca="1">J6-H6</f>
        <v>41249</v>
      </c>
      <c r="L6" s="40">
        <f ca="1">K6/356</f>
        <v>115.86797752808988</v>
      </c>
      <c r="M6" s="47"/>
      <c r="N6" s="46"/>
      <c r="O6" s="64"/>
      <c r="P6" s="46"/>
      <c r="Q6" s="46"/>
      <c r="R6" s="46"/>
      <c r="S6" s="46"/>
      <c r="T6" s="46"/>
      <c r="U6" s="46"/>
      <c r="V6" s="46"/>
      <c r="W6" s="64"/>
      <c r="X6" s="46">
        <f t="shared" ref="X6:X41" si="0">T6+R6+P6+N6+M6</f>
        <v>0</v>
      </c>
    </row>
    <row r="7" spans="3:24" ht="15.75">
      <c r="C7" s="105"/>
      <c r="D7" s="92"/>
      <c r="E7" s="15">
        <v>2</v>
      </c>
      <c r="F7" s="96"/>
      <c r="G7" s="94"/>
      <c r="H7" s="109"/>
      <c r="I7" s="110"/>
      <c r="J7" s="21">
        <f t="shared" ref="J7:J41" ca="1" si="1">TODAY()</f>
        <v>41249</v>
      </c>
      <c r="K7" s="41">
        <f t="shared" ref="K7:K41" ca="1" si="2">J7-H7</f>
        <v>41249</v>
      </c>
      <c r="L7" s="40">
        <f t="shared" ref="L7:L41" ca="1" si="3">K7/356</f>
        <v>115.86797752808988</v>
      </c>
      <c r="M7" s="48"/>
      <c r="N7" s="33"/>
      <c r="O7" s="33"/>
      <c r="P7" s="33"/>
      <c r="Q7" s="33"/>
      <c r="R7" s="33"/>
      <c r="S7" s="33"/>
      <c r="T7" s="33"/>
      <c r="U7" s="33"/>
      <c r="V7" s="33"/>
      <c r="W7" s="33"/>
      <c r="X7" s="46">
        <f t="shared" si="0"/>
        <v>0</v>
      </c>
    </row>
    <row r="8" spans="3:24" ht="15.75">
      <c r="C8" s="105"/>
      <c r="D8" s="92"/>
      <c r="E8" s="15">
        <v>3</v>
      </c>
      <c r="F8" s="96"/>
      <c r="G8" s="97"/>
      <c r="H8" s="109"/>
      <c r="I8" s="109"/>
      <c r="J8" s="21">
        <f t="shared" ca="1" si="1"/>
        <v>41249</v>
      </c>
      <c r="K8" s="41">
        <f t="shared" ca="1" si="2"/>
        <v>41249</v>
      </c>
      <c r="L8" s="40">
        <f t="shared" ca="1" si="3"/>
        <v>115.86797752808988</v>
      </c>
      <c r="M8" s="48"/>
      <c r="N8" s="33"/>
      <c r="O8" s="33"/>
      <c r="P8" s="33"/>
      <c r="Q8" s="33"/>
      <c r="R8" s="33"/>
      <c r="S8" s="33"/>
      <c r="T8" s="33"/>
      <c r="U8" s="33"/>
      <c r="V8" s="33"/>
      <c r="W8" s="33"/>
      <c r="X8" s="46">
        <f t="shared" si="0"/>
        <v>0</v>
      </c>
    </row>
    <row r="9" spans="3:24" ht="15.75">
      <c r="C9" s="105"/>
      <c r="D9" s="92"/>
      <c r="E9" s="15">
        <v>4</v>
      </c>
      <c r="F9" s="96"/>
      <c r="G9" s="97"/>
      <c r="H9" s="109"/>
      <c r="I9" s="109"/>
      <c r="J9" s="21">
        <f t="shared" ca="1" si="1"/>
        <v>41249</v>
      </c>
      <c r="K9" s="41">
        <f t="shared" ca="1" si="2"/>
        <v>41249</v>
      </c>
      <c r="L9" s="40">
        <f t="shared" ca="1" si="3"/>
        <v>115.86797752808988</v>
      </c>
      <c r="M9" s="48"/>
      <c r="N9" s="33"/>
      <c r="O9" s="33"/>
      <c r="P9" s="33"/>
      <c r="Q9" s="33"/>
      <c r="R9" s="33"/>
      <c r="S9" s="33"/>
      <c r="T9" s="33"/>
      <c r="U9" s="33"/>
      <c r="V9" s="33"/>
      <c r="W9" s="33"/>
      <c r="X9" s="46">
        <f t="shared" si="0"/>
        <v>0</v>
      </c>
    </row>
    <row r="10" spans="3:24" ht="15.75">
      <c r="C10" s="105"/>
      <c r="D10" s="92"/>
      <c r="E10" s="15">
        <v>5</v>
      </c>
      <c r="F10" s="96"/>
      <c r="G10" s="97"/>
      <c r="H10" s="98"/>
      <c r="I10" s="98"/>
      <c r="J10" s="21">
        <f t="shared" ca="1" si="1"/>
        <v>41249</v>
      </c>
      <c r="K10" s="41">
        <f t="shared" ca="1" si="2"/>
        <v>41249</v>
      </c>
      <c r="L10" s="40">
        <f t="shared" ca="1" si="3"/>
        <v>115.86797752808988</v>
      </c>
      <c r="M10" s="48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46">
        <f t="shared" si="0"/>
        <v>0</v>
      </c>
    </row>
    <row r="11" spans="3:24" ht="15.75">
      <c r="C11" s="105"/>
      <c r="D11" s="92"/>
      <c r="E11" s="15">
        <v>6</v>
      </c>
      <c r="F11" s="96"/>
      <c r="G11" s="97"/>
      <c r="H11" s="98"/>
      <c r="I11" s="98"/>
      <c r="J11" s="21">
        <f t="shared" ca="1" si="1"/>
        <v>41249</v>
      </c>
      <c r="K11" s="41">
        <f t="shared" ca="1" si="2"/>
        <v>41249</v>
      </c>
      <c r="L11" s="40">
        <f t="shared" ca="1" si="3"/>
        <v>115.86797752808988</v>
      </c>
      <c r="M11" s="48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46">
        <f t="shared" si="0"/>
        <v>0</v>
      </c>
    </row>
    <row r="12" spans="3:24" ht="15.75">
      <c r="C12" s="105"/>
      <c r="D12" s="92"/>
      <c r="E12" s="15">
        <v>7</v>
      </c>
      <c r="F12" s="96"/>
      <c r="G12" s="97"/>
      <c r="H12" s="98"/>
      <c r="I12" s="98"/>
      <c r="J12" s="21">
        <f t="shared" ca="1" si="1"/>
        <v>41249</v>
      </c>
      <c r="K12" s="41">
        <f t="shared" ca="1" si="2"/>
        <v>41249</v>
      </c>
      <c r="L12" s="40">
        <f t="shared" ca="1" si="3"/>
        <v>115.86797752808988</v>
      </c>
      <c r="M12" s="48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46">
        <f t="shared" si="0"/>
        <v>0</v>
      </c>
    </row>
    <row r="13" spans="3:24" ht="15.75">
      <c r="C13" s="105"/>
      <c r="D13" s="92"/>
      <c r="E13" s="15">
        <v>8</v>
      </c>
      <c r="F13" s="96"/>
      <c r="G13" s="97"/>
      <c r="H13" s="98"/>
      <c r="I13" s="98"/>
      <c r="J13" s="21">
        <f t="shared" ca="1" si="1"/>
        <v>41249</v>
      </c>
      <c r="K13" s="41">
        <f t="shared" ca="1" si="2"/>
        <v>41249</v>
      </c>
      <c r="L13" s="40">
        <f t="shared" ca="1" si="3"/>
        <v>115.86797752808988</v>
      </c>
      <c r="M13" s="48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46">
        <f t="shared" si="0"/>
        <v>0</v>
      </c>
    </row>
    <row r="14" spans="3:24" ht="15.75">
      <c r="C14" s="105"/>
      <c r="D14" s="92"/>
      <c r="E14" s="15">
        <v>9</v>
      </c>
      <c r="F14" s="96"/>
      <c r="G14" s="97"/>
      <c r="H14" s="98"/>
      <c r="I14" s="98"/>
      <c r="J14" s="21">
        <f t="shared" ca="1" si="1"/>
        <v>41249</v>
      </c>
      <c r="K14" s="41">
        <f t="shared" ca="1" si="2"/>
        <v>41249</v>
      </c>
      <c r="L14" s="40">
        <f t="shared" ca="1" si="3"/>
        <v>115.86797752808988</v>
      </c>
      <c r="M14" s="48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46">
        <f t="shared" si="0"/>
        <v>0</v>
      </c>
    </row>
    <row r="15" spans="3:24" ht="15.75">
      <c r="C15" s="105"/>
      <c r="D15" s="92"/>
      <c r="E15" s="15">
        <v>10</v>
      </c>
      <c r="F15" s="96"/>
      <c r="G15" s="97"/>
      <c r="H15" s="98"/>
      <c r="I15" s="98"/>
      <c r="J15" s="21">
        <f t="shared" ca="1" si="1"/>
        <v>41249</v>
      </c>
      <c r="K15" s="41">
        <f t="shared" ca="1" si="2"/>
        <v>41249</v>
      </c>
      <c r="L15" s="40">
        <f t="shared" ca="1" si="3"/>
        <v>115.86797752808988</v>
      </c>
      <c r="M15" s="48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46">
        <f t="shared" si="0"/>
        <v>0</v>
      </c>
    </row>
    <row r="16" spans="3:24" ht="15.75">
      <c r="C16" s="105"/>
      <c r="D16" s="92"/>
      <c r="E16" s="15">
        <v>11</v>
      </c>
      <c r="F16" s="96"/>
      <c r="G16" s="97"/>
      <c r="H16" s="98"/>
      <c r="I16" s="98"/>
      <c r="J16" s="21">
        <f t="shared" ca="1" si="1"/>
        <v>41249</v>
      </c>
      <c r="K16" s="41">
        <f t="shared" ca="1" si="2"/>
        <v>41249</v>
      </c>
      <c r="L16" s="40">
        <f t="shared" ca="1" si="3"/>
        <v>115.86797752808988</v>
      </c>
      <c r="M16" s="48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46">
        <f t="shared" si="0"/>
        <v>0</v>
      </c>
    </row>
    <row r="17" spans="3:24" ht="15.75">
      <c r="C17" s="105"/>
      <c r="D17" s="92"/>
      <c r="E17" s="15">
        <v>12</v>
      </c>
      <c r="F17" s="96"/>
      <c r="G17" s="97"/>
      <c r="H17" s="98"/>
      <c r="I17" s="98"/>
      <c r="J17" s="21">
        <f t="shared" ca="1" si="1"/>
        <v>41249</v>
      </c>
      <c r="K17" s="41">
        <f t="shared" ca="1" si="2"/>
        <v>41249</v>
      </c>
      <c r="L17" s="40">
        <f t="shared" ca="1" si="3"/>
        <v>115.86797752808988</v>
      </c>
      <c r="M17" s="48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46">
        <f t="shared" si="0"/>
        <v>0</v>
      </c>
    </row>
    <row r="18" spans="3:24" ht="15.75">
      <c r="C18" s="105"/>
      <c r="D18" s="92"/>
      <c r="E18" s="15">
        <v>13</v>
      </c>
      <c r="F18" s="96"/>
      <c r="G18" s="97"/>
      <c r="H18" s="98"/>
      <c r="I18" s="98"/>
      <c r="J18" s="21">
        <f t="shared" ca="1" si="1"/>
        <v>41249</v>
      </c>
      <c r="K18" s="41">
        <f t="shared" ca="1" si="2"/>
        <v>41249</v>
      </c>
      <c r="L18" s="40">
        <f t="shared" ca="1" si="3"/>
        <v>115.86797752808988</v>
      </c>
      <c r="M18" s="48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46">
        <f t="shared" si="0"/>
        <v>0</v>
      </c>
    </row>
    <row r="19" spans="3:24" ht="15.75">
      <c r="C19" s="105"/>
      <c r="D19" s="92"/>
      <c r="E19" s="15">
        <v>14</v>
      </c>
      <c r="F19" s="96"/>
      <c r="G19" s="97"/>
      <c r="H19" s="98"/>
      <c r="I19" s="98"/>
      <c r="J19" s="21">
        <f t="shared" ca="1" si="1"/>
        <v>41249</v>
      </c>
      <c r="K19" s="41">
        <f t="shared" ca="1" si="2"/>
        <v>41249</v>
      </c>
      <c r="L19" s="40">
        <f t="shared" ca="1" si="3"/>
        <v>115.86797752808988</v>
      </c>
      <c r="M19" s="48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46">
        <f t="shared" si="0"/>
        <v>0</v>
      </c>
    </row>
    <row r="20" spans="3:24" ht="15.75">
      <c r="C20" s="105"/>
      <c r="D20" s="92"/>
      <c r="E20" s="15">
        <v>15</v>
      </c>
      <c r="F20" s="96"/>
      <c r="G20" s="97"/>
      <c r="H20" s="98"/>
      <c r="I20" s="98"/>
      <c r="J20" s="21">
        <f t="shared" ca="1" si="1"/>
        <v>41249</v>
      </c>
      <c r="K20" s="41">
        <f t="shared" ca="1" si="2"/>
        <v>41249</v>
      </c>
      <c r="L20" s="40">
        <f t="shared" ca="1" si="3"/>
        <v>115.86797752808988</v>
      </c>
      <c r="M20" s="48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46">
        <f t="shared" si="0"/>
        <v>0</v>
      </c>
    </row>
    <row r="21" spans="3:24" ht="15.75">
      <c r="C21" s="105"/>
      <c r="D21" s="92"/>
      <c r="E21" s="15">
        <v>16</v>
      </c>
      <c r="F21" s="96"/>
      <c r="G21" s="97"/>
      <c r="H21" s="98"/>
      <c r="I21" s="98"/>
      <c r="J21" s="21">
        <f t="shared" ca="1" si="1"/>
        <v>41249</v>
      </c>
      <c r="K21" s="41">
        <f t="shared" ca="1" si="2"/>
        <v>41249</v>
      </c>
      <c r="L21" s="40">
        <f t="shared" ca="1" si="3"/>
        <v>115.86797752808988</v>
      </c>
      <c r="M21" s="48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46">
        <f t="shared" si="0"/>
        <v>0</v>
      </c>
    </row>
    <row r="22" spans="3:24" ht="15.75">
      <c r="C22" s="105"/>
      <c r="D22" s="92"/>
      <c r="E22" s="15">
        <v>17</v>
      </c>
      <c r="F22" s="96"/>
      <c r="G22" s="97"/>
      <c r="H22" s="98"/>
      <c r="I22" s="98"/>
      <c r="J22" s="21">
        <f t="shared" ca="1" si="1"/>
        <v>41249</v>
      </c>
      <c r="K22" s="41">
        <f t="shared" ca="1" si="2"/>
        <v>41249</v>
      </c>
      <c r="L22" s="40">
        <f t="shared" ca="1" si="3"/>
        <v>115.86797752808988</v>
      </c>
      <c r="M22" s="48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46">
        <f t="shared" si="0"/>
        <v>0</v>
      </c>
    </row>
    <row r="23" spans="3:24" ht="15.75">
      <c r="C23" s="105"/>
      <c r="D23" s="92"/>
      <c r="E23" s="15">
        <v>18</v>
      </c>
      <c r="F23" s="96"/>
      <c r="G23" s="97"/>
      <c r="H23" s="109"/>
      <c r="I23" s="109"/>
      <c r="J23" s="21">
        <f t="shared" ca="1" si="1"/>
        <v>41249</v>
      </c>
      <c r="K23" s="41">
        <f t="shared" ca="1" si="2"/>
        <v>41249</v>
      </c>
      <c r="L23" s="40">
        <f t="shared" ca="1" si="3"/>
        <v>115.86797752808988</v>
      </c>
      <c r="M23" s="48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46">
        <f t="shared" si="0"/>
        <v>0</v>
      </c>
    </row>
    <row r="24" spans="3:24" ht="15.75">
      <c r="C24" s="105"/>
      <c r="D24" s="92"/>
      <c r="E24" s="15">
        <v>19</v>
      </c>
      <c r="F24" s="96"/>
      <c r="G24" s="97"/>
      <c r="H24" s="98"/>
      <c r="I24" s="98"/>
      <c r="J24" s="21">
        <f t="shared" ca="1" si="1"/>
        <v>41249</v>
      </c>
      <c r="K24" s="41">
        <f t="shared" ca="1" si="2"/>
        <v>41249</v>
      </c>
      <c r="L24" s="40">
        <f t="shared" ca="1" si="3"/>
        <v>115.86797752808988</v>
      </c>
      <c r="M24" s="48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46">
        <f t="shared" si="0"/>
        <v>0</v>
      </c>
    </row>
    <row r="25" spans="3:24" ht="15.75">
      <c r="C25" s="105"/>
      <c r="D25" s="9"/>
      <c r="E25" s="15">
        <v>20</v>
      </c>
      <c r="F25" s="96"/>
      <c r="G25" s="97"/>
      <c r="H25" s="98"/>
      <c r="I25" s="98"/>
      <c r="J25" s="21">
        <f t="shared" ca="1" si="1"/>
        <v>41249</v>
      </c>
      <c r="K25" s="41">
        <f t="shared" ca="1" si="2"/>
        <v>41249</v>
      </c>
      <c r="L25" s="40">
        <f t="shared" ca="1" si="3"/>
        <v>115.86797752808988</v>
      </c>
      <c r="M25" s="48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46">
        <f t="shared" si="0"/>
        <v>0</v>
      </c>
    </row>
    <row r="26" spans="3:24" ht="15.75" customHeight="1">
      <c r="C26" s="105"/>
      <c r="D26" s="90"/>
      <c r="E26" s="15">
        <v>21</v>
      </c>
      <c r="F26" s="96"/>
      <c r="G26" s="97"/>
      <c r="H26" s="109"/>
      <c r="I26" s="109"/>
      <c r="J26" s="21">
        <f t="shared" ca="1" si="1"/>
        <v>41249</v>
      </c>
      <c r="K26" s="41">
        <f t="shared" ca="1" si="2"/>
        <v>41249</v>
      </c>
      <c r="L26" s="40">
        <f t="shared" ca="1" si="3"/>
        <v>115.86797752808988</v>
      </c>
      <c r="M26" s="48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46">
        <f t="shared" si="0"/>
        <v>0</v>
      </c>
    </row>
    <row r="27" spans="3:24" ht="15.75">
      <c r="C27" s="105"/>
      <c r="D27" s="90"/>
      <c r="E27" s="15">
        <v>22</v>
      </c>
      <c r="F27" s="96"/>
      <c r="G27" s="97"/>
      <c r="H27" s="98"/>
      <c r="I27" s="98"/>
      <c r="J27" s="21">
        <f t="shared" ca="1" si="1"/>
        <v>41249</v>
      </c>
      <c r="K27" s="41">
        <f t="shared" ca="1" si="2"/>
        <v>41249</v>
      </c>
      <c r="L27" s="40">
        <f t="shared" ca="1" si="3"/>
        <v>115.86797752808988</v>
      </c>
      <c r="M27" s="48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46">
        <f t="shared" si="0"/>
        <v>0</v>
      </c>
    </row>
    <row r="28" spans="3:24" ht="15.75">
      <c r="C28" s="105"/>
      <c r="D28" s="90"/>
      <c r="E28" s="15">
        <v>23</v>
      </c>
      <c r="F28" s="96"/>
      <c r="G28" s="97"/>
      <c r="H28" s="109"/>
      <c r="I28" s="109"/>
      <c r="J28" s="21">
        <f t="shared" ca="1" si="1"/>
        <v>41249</v>
      </c>
      <c r="K28" s="41">
        <f t="shared" ca="1" si="2"/>
        <v>41249</v>
      </c>
      <c r="L28" s="40">
        <f t="shared" ca="1" si="3"/>
        <v>115.86797752808988</v>
      </c>
      <c r="M28" s="48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46">
        <f t="shared" si="0"/>
        <v>0</v>
      </c>
    </row>
    <row r="29" spans="3:24" ht="15.75">
      <c r="C29" s="105"/>
      <c r="D29" s="90"/>
      <c r="E29" s="15">
        <v>24</v>
      </c>
      <c r="F29" s="96"/>
      <c r="G29" s="97"/>
      <c r="H29" s="98"/>
      <c r="I29" s="98"/>
      <c r="J29" s="21">
        <f t="shared" ca="1" si="1"/>
        <v>41249</v>
      </c>
      <c r="K29" s="41">
        <f t="shared" ca="1" si="2"/>
        <v>41249</v>
      </c>
      <c r="L29" s="40">
        <f t="shared" ca="1" si="3"/>
        <v>115.86797752808988</v>
      </c>
      <c r="M29" s="48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46">
        <f t="shared" si="0"/>
        <v>0</v>
      </c>
    </row>
    <row r="30" spans="3:24" ht="15.75">
      <c r="C30" s="105"/>
      <c r="D30" s="90"/>
      <c r="E30" s="15">
        <v>25</v>
      </c>
      <c r="F30" s="96"/>
      <c r="G30" s="97"/>
      <c r="H30" s="98"/>
      <c r="I30" s="98"/>
      <c r="J30" s="21">
        <f t="shared" ca="1" si="1"/>
        <v>41249</v>
      </c>
      <c r="K30" s="41">
        <f t="shared" ca="1" si="2"/>
        <v>41249</v>
      </c>
      <c r="L30" s="40">
        <f t="shared" ca="1" si="3"/>
        <v>115.86797752808988</v>
      </c>
      <c r="M30" s="48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46">
        <f t="shared" si="0"/>
        <v>0</v>
      </c>
    </row>
    <row r="31" spans="3:24" ht="15.75">
      <c r="C31" s="105"/>
      <c r="D31" s="90"/>
      <c r="E31" s="15">
        <v>26</v>
      </c>
      <c r="F31" s="96"/>
      <c r="G31" s="97"/>
      <c r="H31" s="109"/>
      <c r="I31" s="109"/>
      <c r="J31" s="21">
        <f t="shared" ca="1" si="1"/>
        <v>41249</v>
      </c>
      <c r="K31" s="41">
        <f t="shared" ca="1" si="2"/>
        <v>41249</v>
      </c>
      <c r="L31" s="40">
        <f t="shared" ca="1" si="3"/>
        <v>115.86797752808988</v>
      </c>
      <c r="M31" s="48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46">
        <f t="shared" si="0"/>
        <v>0</v>
      </c>
    </row>
    <row r="32" spans="3:24" ht="15.75">
      <c r="C32" s="105"/>
      <c r="D32" s="90"/>
      <c r="E32" s="15">
        <v>27</v>
      </c>
      <c r="F32" s="96"/>
      <c r="G32" s="97"/>
      <c r="H32" s="98"/>
      <c r="I32" s="98"/>
      <c r="J32" s="21">
        <f t="shared" ca="1" si="1"/>
        <v>41249</v>
      </c>
      <c r="K32" s="41">
        <f t="shared" ca="1" si="2"/>
        <v>41249</v>
      </c>
      <c r="L32" s="40">
        <f t="shared" ca="1" si="3"/>
        <v>115.86797752808988</v>
      </c>
      <c r="M32" s="48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46">
        <f t="shared" si="0"/>
        <v>0</v>
      </c>
    </row>
    <row r="33" spans="3:24" ht="15.75">
      <c r="C33" s="105"/>
      <c r="D33" s="9"/>
      <c r="E33" s="15">
        <v>28</v>
      </c>
      <c r="F33" s="99"/>
      <c r="G33" s="97"/>
      <c r="H33" s="109"/>
      <c r="I33" s="109"/>
      <c r="J33" s="21">
        <f t="shared" ca="1" si="1"/>
        <v>41249</v>
      </c>
      <c r="K33" s="41">
        <f t="shared" ca="1" si="2"/>
        <v>41249</v>
      </c>
      <c r="L33" s="40">
        <f t="shared" ca="1" si="3"/>
        <v>115.86797752808988</v>
      </c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46">
        <f t="shared" si="0"/>
        <v>0</v>
      </c>
    </row>
    <row r="34" spans="3:24" ht="15.75" customHeight="1">
      <c r="C34" s="105"/>
      <c r="D34" s="90"/>
      <c r="E34" s="15">
        <v>29</v>
      </c>
      <c r="F34" s="99"/>
      <c r="G34" s="97"/>
      <c r="H34" s="109"/>
      <c r="I34" s="109"/>
      <c r="J34" s="21">
        <f t="shared" ca="1" si="1"/>
        <v>41249</v>
      </c>
      <c r="K34" s="41">
        <f t="shared" ca="1" si="2"/>
        <v>41249</v>
      </c>
      <c r="L34" s="40">
        <f t="shared" ca="1" si="3"/>
        <v>115.86797752808988</v>
      </c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46">
        <f t="shared" si="0"/>
        <v>0</v>
      </c>
    </row>
    <row r="35" spans="3:24" ht="15.75">
      <c r="C35" s="105"/>
      <c r="D35" s="102"/>
      <c r="E35" s="15">
        <v>30</v>
      </c>
      <c r="F35" s="99"/>
      <c r="G35" s="97"/>
      <c r="H35" s="98"/>
      <c r="I35" s="98"/>
      <c r="J35" s="21">
        <f t="shared" ca="1" si="1"/>
        <v>41249</v>
      </c>
      <c r="K35" s="41">
        <f t="shared" ca="1" si="2"/>
        <v>41249</v>
      </c>
      <c r="L35" s="40">
        <f t="shared" ca="1" si="3"/>
        <v>115.86797752808988</v>
      </c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46">
        <f t="shared" si="0"/>
        <v>0</v>
      </c>
    </row>
    <row r="36" spans="3:24" ht="15.75">
      <c r="C36" s="105"/>
      <c r="D36" s="102"/>
      <c r="E36" s="15">
        <v>31</v>
      </c>
      <c r="F36" s="99"/>
      <c r="G36" s="97"/>
      <c r="H36" s="98"/>
      <c r="I36" s="98"/>
      <c r="J36" s="21">
        <f t="shared" ca="1" si="1"/>
        <v>41249</v>
      </c>
      <c r="K36" s="41">
        <f t="shared" ca="1" si="2"/>
        <v>41249</v>
      </c>
      <c r="L36" s="40">
        <f t="shared" ca="1" si="3"/>
        <v>115.86797752808988</v>
      </c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46">
        <f t="shared" si="0"/>
        <v>0</v>
      </c>
    </row>
    <row r="37" spans="3:24" ht="15.75">
      <c r="C37" s="105"/>
      <c r="D37" s="102"/>
      <c r="E37" s="15">
        <v>32</v>
      </c>
      <c r="F37" s="99"/>
      <c r="G37" s="97"/>
      <c r="H37" s="98"/>
      <c r="I37" s="98"/>
      <c r="J37" s="21">
        <f t="shared" ca="1" si="1"/>
        <v>41249</v>
      </c>
      <c r="K37" s="41">
        <f t="shared" ca="1" si="2"/>
        <v>41249</v>
      </c>
      <c r="L37" s="40">
        <f t="shared" ca="1" si="3"/>
        <v>115.86797752808988</v>
      </c>
      <c r="M37" s="49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46">
        <f t="shared" si="0"/>
        <v>0</v>
      </c>
    </row>
    <row r="38" spans="3:24" ht="15.75">
      <c r="C38" s="105"/>
      <c r="D38" s="102"/>
      <c r="E38" s="15">
        <v>33</v>
      </c>
      <c r="F38" s="99"/>
      <c r="G38" s="97"/>
      <c r="H38" s="109"/>
      <c r="I38" s="109"/>
      <c r="J38" s="21">
        <f t="shared" ca="1" si="1"/>
        <v>41249</v>
      </c>
      <c r="K38" s="41">
        <f t="shared" ca="1" si="2"/>
        <v>41249</v>
      </c>
      <c r="L38" s="40">
        <f t="shared" ca="1" si="3"/>
        <v>115.86797752808988</v>
      </c>
      <c r="M38" s="49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46">
        <f t="shared" si="0"/>
        <v>0</v>
      </c>
    </row>
    <row r="39" spans="3:24" ht="15.75">
      <c r="C39" s="105"/>
      <c r="D39" s="102"/>
      <c r="E39" s="15">
        <v>34</v>
      </c>
      <c r="F39" s="99"/>
      <c r="G39" s="97"/>
      <c r="H39" s="98"/>
      <c r="I39" s="98"/>
      <c r="J39" s="21">
        <f t="shared" ca="1" si="1"/>
        <v>41249</v>
      </c>
      <c r="K39" s="41">
        <f t="shared" ca="1" si="2"/>
        <v>41249</v>
      </c>
      <c r="L39" s="40">
        <f t="shared" ca="1" si="3"/>
        <v>115.86797752808988</v>
      </c>
      <c r="M39" s="49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46">
        <f t="shared" si="0"/>
        <v>0</v>
      </c>
    </row>
    <row r="40" spans="3:24" ht="15.75">
      <c r="C40" s="105"/>
      <c r="D40" s="102"/>
      <c r="E40" s="15">
        <v>35</v>
      </c>
      <c r="F40" s="99"/>
      <c r="G40" s="97"/>
      <c r="H40" s="98"/>
      <c r="I40" s="98"/>
      <c r="J40" s="21">
        <f t="shared" ca="1" si="1"/>
        <v>41249</v>
      </c>
      <c r="K40" s="41">
        <f t="shared" ca="1" si="2"/>
        <v>41249</v>
      </c>
      <c r="L40" s="40">
        <f t="shared" ca="1" si="3"/>
        <v>115.86797752808988</v>
      </c>
      <c r="M40" s="49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46">
        <f t="shared" si="0"/>
        <v>0</v>
      </c>
    </row>
    <row r="41" spans="3:24" ht="16.5" thickBot="1">
      <c r="C41" s="106"/>
      <c r="D41" s="103"/>
      <c r="E41" s="16">
        <v>36</v>
      </c>
      <c r="F41" s="100"/>
      <c r="G41" s="101"/>
      <c r="H41" s="111"/>
      <c r="I41" s="111"/>
      <c r="J41" s="21">
        <f t="shared" ca="1" si="1"/>
        <v>41249</v>
      </c>
      <c r="K41" s="41">
        <f t="shared" ca="1" si="2"/>
        <v>41249</v>
      </c>
      <c r="L41" s="45">
        <f t="shared" ca="1" si="3"/>
        <v>115.86797752808988</v>
      </c>
      <c r="M41" s="51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>
        <f t="shared" si="0"/>
        <v>0</v>
      </c>
    </row>
    <row r="42" spans="3:24" ht="15.75" hidden="1" thickTop="1">
      <c r="D42" s="8"/>
      <c r="K42" s="42"/>
      <c r="N42" s="56">
        <f>N41+N40+N39+N38+N37+N36+N35+N34+N33+N32+N31+N30+N29+N28+N27+N26+N25+N24+N23+N22+N21+N20+N19+N18+N17+N16+N15+N14+N13+N12+N11+N10+N9+N8+N7+N6</f>
        <v>0</v>
      </c>
      <c r="P42" s="56">
        <f>P41+P40+P39+P38+P37+P36+P35+P34+P33+P32+P31+P30+P29+P28+P27+P26+P25+P24+P23+P22+P21+P20+P19+P18+P17+P16+P15+P14+P13+P12+P11+P10+P9+P8+P7+P6</f>
        <v>0</v>
      </c>
      <c r="R42" s="56">
        <f>R41+R40+R39+R38+R37+R36+R35+R34+R33+R32+R31+R30+R29+R28+R27+R26+R25+R24+R23+R22+R21+R20+R19+R18+R17+R16+R15+R14+R13+R12+R11+R10+R9+R8+R7+R6</f>
        <v>0</v>
      </c>
      <c r="T42" s="56">
        <f>T41+T40+T39+T38+T37+T36+T35+T34+T33+T32+T31+T30+T29+T28+T27+T26+T25+T24+T23+T22+T21+T20+T19+T18+T17+T16+T15+T14+T13+T12+T11+T10+T9+T8+T7+T6</f>
        <v>0</v>
      </c>
      <c r="U42" s="28"/>
      <c r="V42" s="28"/>
      <c r="X42" s="69">
        <f>SUM(X6:X41)</f>
        <v>0</v>
      </c>
    </row>
    <row r="43" spans="3:24" ht="15.75" hidden="1" customHeight="1" thickTop="1" thickBot="1">
      <c r="D43" s="8"/>
      <c r="K43" s="42"/>
      <c r="N43" s="71">
        <f>N42+P42+R42+T42</f>
        <v>0</v>
      </c>
      <c r="O43" s="72"/>
      <c r="P43" s="72"/>
      <c r="Q43" s="72"/>
      <c r="R43" s="72"/>
      <c r="S43" s="72"/>
      <c r="T43" s="73"/>
      <c r="U43" s="65"/>
      <c r="V43" s="65"/>
      <c r="X43" s="70"/>
    </row>
    <row r="44" spans="3:24" ht="15.75" customHeight="1" thickTop="1" thickBot="1">
      <c r="D44" s="8"/>
      <c r="K44" s="42"/>
      <c r="M44" s="59"/>
      <c r="N44" s="60"/>
      <c r="O44" s="60"/>
      <c r="P44" s="60"/>
      <c r="Q44" s="60"/>
      <c r="R44" s="60"/>
      <c r="S44" s="60"/>
      <c r="T44" s="60"/>
      <c r="U44" s="60"/>
      <c r="V44" s="60"/>
      <c r="W44" s="61"/>
      <c r="X44" s="60"/>
    </row>
    <row r="45" spans="3:24" ht="16.5" thickTop="1" thickBot="1">
      <c r="D45" s="8"/>
      <c r="F45" s="3" t="s">
        <v>13</v>
      </c>
      <c r="G45" s="3">
        <f>X42</f>
        <v>0</v>
      </c>
      <c r="K45" s="42"/>
      <c r="N45" s="28"/>
      <c r="P45" s="28"/>
      <c r="R45" s="28"/>
      <c r="T45" s="28"/>
      <c r="U45" s="28"/>
      <c r="V45" s="28"/>
      <c r="X45" s="28"/>
    </row>
    <row r="46" spans="3:24" ht="16.5" thickTop="1" thickBot="1">
      <c r="D46" s="8"/>
      <c r="F46" s="3" t="s">
        <v>14</v>
      </c>
      <c r="G46" s="3">
        <f>N43</f>
        <v>0</v>
      </c>
      <c r="K46" s="42"/>
    </row>
    <row r="47" spans="3:24" ht="15.75" thickTop="1">
      <c r="D47" s="8"/>
      <c r="K47" s="42"/>
    </row>
    <row r="48" spans="3:24" ht="15.75" thickBot="1">
      <c r="D48" s="8"/>
      <c r="K48" s="42"/>
    </row>
    <row r="49" spans="3:24" ht="17.25" thickTop="1" thickBot="1">
      <c r="D49" s="8"/>
      <c r="K49" s="42"/>
      <c r="N49" s="85"/>
      <c r="O49" s="86"/>
      <c r="P49" s="86"/>
      <c r="Q49" s="86"/>
      <c r="R49" s="86"/>
      <c r="S49" s="86"/>
      <c r="T49" s="86"/>
      <c r="U49" s="86"/>
      <c r="V49" s="86"/>
      <c r="W49" s="87"/>
    </row>
    <row r="50" spans="3:24" ht="19.5" customHeight="1" thickTop="1" thickBot="1">
      <c r="C50" s="113" t="s">
        <v>19</v>
      </c>
      <c r="D50" s="104" t="s">
        <v>18</v>
      </c>
      <c r="E50" s="1" t="s">
        <v>0</v>
      </c>
      <c r="F50" s="67" t="s">
        <v>1</v>
      </c>
      <c r="G50" s="3" t="s">
        <v>4</v>
      </c>
      <c r="H50" s="4" t="s">
        <v>3</v>
      </c>
      <c r="I50" s="3" t="s">
        <v>2</v>
      </c>
      <c r="J50" s="3"/>
      <c r="K50" s="43"/>
      <c r="L50" s="68" t="s">
        <v>12</v>
      </c>
      <c r="M50" s="23" t="s">
        <v>11</v>
      </c>
      <c r="N50" s="4" t="s">
        <v>8</v>
      </c>
      <c r="O50" s="3" t="s">
        <v>5</v>
      </c>
      <c r="P50" s="4" t="s">
        <v>7</v>
      </c>
      <c r="Q50" s="3" t="s">
        <v>5</v>
      </c>
      <c r="R50" s="4" t="s">
        <v>9</v>
      </c>
      <c r="S50" s="3" t="s">
        <v>5</v>
      </c>
      <c r="T50" s="4" t="s">
        <v>10</v>
      </c>
      <c r="U50" s="4"/>
      <c r="V50" s="4"/>
      <c r="W50" s="3" t="s">
        <v>5</v>
      </c>
      <c r="X50" s="4" t="s">
        <v>6</v>
      </c>
    </row>
    <row r="51" spans="3:24" ht="16.5" thickTop="1">
      <c r="C51" s="74"/>
      <c r="D51" s="74"/>
      <c r="E51" s="17">
        <v>1</v>
      </c>
      <c r="F51" s="5"/>
      <c r="G51" s="17"/>
      <c r="H51" s="12"/>
      <c r="I51" s="12"/>
      <c r="J51" s="21">
        <f t="shared" ref="J51:J88" ca="1" si="4">TODAY()</f>
        <v>41249</v>
      </c>
      <c r="K51" s="41">
        <f t="shared" ref="K51:K88" ca="1" si="5">J51-H51</f>
        <v>41249</v>
      </c>
      <c r="L51" s="40">
        <f t="shared" ref="L51:L88" ca="1" si="6">K51/356</f>
        <v>115.86797752808988</v>
      </c>
      <c r="M51" s="47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>
        <f t="shared" ref="X51:X65" si="7">T51+R51+P51+N51+M51</f>
        <v>0</v>
      </c>
    </row>
    <row r="52" spans="3:24" ht="15.75">
      <c r="C52" s="75"/>
      <c r="D52" s="75"/>
      <c r="E52" s="15">
        <v>2</v>
      </c>
      <c r="F52" s="6"/>
      <c r="G52" s="15"/>
      <c r="H52" s="13"/>
      <c r="I52" s="13"/>
      <c r="J52" s="21">
        <f t="shared" ca="1" si="4"/>
        <v>41249</v>
      </c>
      <c r="K52" s="41">
        <f t="shared" ca="1" si="5"/>
        <v>41249</v>
      </c>
      <c r="L52" s="40">
        <f t="shared" ca="1" si="6"/>
        <v>115.86797752808988</v>
      </c>
      <c r="M52" s="48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46">
        <f t="shared" si="7"/>
        <v>0</v>
      </c>
    </row>
    <row r="53" spans="3:24" ht="15.75">
      <c r="C53" s="75"/>
      <c r="D53" s="75"/>
      <c r="E53" s="15">
        <v>3</v>
      </c>
      <c r="F53" s="6"/>
      <c r="G53" s="15"/>
      <c r="H53" s="13"/>
      <c r="I53" s="13"/>
      <c r="J53" s="21">
        <f t="shared" ca="1" si="4"/>
        <v>41249</v>
      </c>
      <c r="K53" s="41">
        <f t="shared" ca="1" si="5"/>
        <v>41249</v>
      </c>
      <c r="L53" s="40">
        <f t="shared" ca="1" si="6"/>
        <v>115.86797752808988</v>
      </c>
      <c r="M53" s="48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46">
        <f t="shared" si="7"/>
        <v>0</v>
      </c>
    </row>
    <row r="54" spans="3:24" ht="15.75">
      <c r="C54" s="75"/>
      <c r="D54" s="75"/>
      <c r="E54" s="15">
        <v>4</v>
      </c>
      <c r="F54" s="6"/>
      <c r="G54" s="15"/>
      <c r="H54" s="13"/>
      <c r="I54" s="13"/>
      <c r="J54" s="21">
        <f t="shared" ca="1" si="4"/>
        <v>41249</v>
      </c>
      <c r="K54" s="41">
        <f t="shared" ca="1" si="5"/>
        <v>41249</v>
      </c>
      <c r="L54" s="40">
        <f t="shared" ca="1" si="6"/>
        <v>115.86797752808988</v>
      </c>
      <c r="M54" s="48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46">
        <f t="shared" si="7"/>
        <v>0</v>
      </c>
    </row>
    <row r="55" spans="3:24" ht="15.75">
      <c r="C55" s="75"/>
      <c r="D55" s="75"/>
      <c r="E55" s="15">
        <v>5</v>
      </c>
      <c r="F55" s="6"/>
      <c r="G55" s="15"/>
      <c r="H55" s="13"/>
      <c r="I55" s="13"/>
      <c r="J55" s="21">
        <f t="shared" ca="1" si="4"/>
        <v>41249</v>
      </c>
      <c r="K55" s="41">
        <f t="shared" ca="1" si="5"/>
        <v>41249</v>
      </c>
      <c r="L55" s="40">
        <f t="shared" ca="1" si="6"/>
        <v>115.86797752808988</v>
      </c>
      <c r="M55" s="48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46">
        <f t="shared" si="7"/>
        <v>0</v>
      </c>
    </row>
    <row r="56" spans="3:24" ht="15.75">
      <c r="C56" s="75"/>
      <c r="D56" s="75"/>
      <c r="E56" s="15">
        <v>6</v>
      </c>
      <c r="F56" s="6"/>
      <c r="G56" s="15"/>
      <c r="H56" s="13"/>
      <c r="I56" s="13"/>
      <c r="J56" s="21">
        <f t="shared" ca="1" si="4"/>
        <v>41249</v>
      </c>
      <c r="K56" s="41">
        <f t="shared" ca="1" si="5"/>
        <v>41249</v>
      </c>
      <c r="L56" s="40">
        <f t="shared" ca="1" si="6"/>
        <v>115.86797752808988</v>
      </c>
      <c r="M56" s="48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46">
        <f t="shared" si="7"/>
        <v>0</v>
      </c>
    </row>
    <row r="57" spans="3:24" ht="15.75">
      <c r="C57" s="75"/>
      <c r="D57" s="75"/>
      <c r="E57" s="15">
        <v>7</v>
      </c>
      <c r="F57" s="6"/>
      <c r="G57" s="15"/>
      <c r="H57" s="13"/>
      <c r="I57" s="13"/>
      <c r="J57" s="21">
        <f t="shared" ca="1" si="4"/>
        <v>41249</v>
      </c>
      <c r="K57" s="41">
        <f t="shared" ca="1" si="5"/>
        <v>41249</v>
      </c>
      <c r="L57" s="40">
        <f t="shared" ca="1" si="6"/>
        <v>115.86797752808988</v>
      </c>
      <c r="M57" s="48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46">
        <f t="shared" si="7"/>
        <v>0</v>
      </c>
    </row>
    <row r="58" spans="3:24" ht="15.75">
      <c r="C58" s="75"/>
      <c r="D58" s="75"/>
      <c r="E58" s="15">
        <v>8</v>
      </c>
      <c r="F58" s="6"/>
      <c r="G58" s="15"/>
      <c r="H58" s="13"/>
      <c r="I58" s="13"/>
      <c r="J58" s="21">
        <f t="shared" ca="1" si="4"/>
        <v>41249</v>
      </c>
      <c r="K58" s="41">
        <f t="shared" ca="1" si="5"/>
        <v>41249</v>
      </c>
      <c r="L58" s="40">
        <f t="shared" ca="1" si="6"/>
        <v>115.86797752808988</v>
      </c>
      <c r="M58" s="48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46">
        <f t="shared" si="7"/>
        <v>0</v>
      </c>
    </row>
    <row r="59" spans="3:24" ht="15.75">
      <c r="C59" s="75"/>
      <c r="D59" s="75"/>
      <c r="E59" s="15">
        <v>9</v>
      </c>
      <c r="F59" s="6"/>
      <c r="G59" s="15"/>
      <c r="H59" s="13"/>
      <c r="I59" s="13"/>
      <c r="J59" s="21">
        <f t="shared" ca="1" si="4"/>
        <v>41249</v>
      </c>
      <c r="K59" s="41">
        <f t="shared" ca="1" si="5"/>
        <v>41249</v>
      </c>
      <c r="L59" s="40">
        <f t="shared" ca="1" si="6"/>
        <v>115.86797752808988</v>
      </c>
      <c r="M59" s="48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46">
        <f t="shared" si="7"/>
        <v>0</v>
      </c>
    </row>
    <row r="60" spans="3:24" ht="15.75">
      <c r="C60" s="75"/>
      <c r="D60" s="75"/>
      <c r="E60" s="15">
        <v>10</v>
      </c>
      <c r="F60" s="6"/>
      <c r="G60" s="15"/>
      <c r="H60" s="13"/>
      <c r="I60" s="13"/>
      <c r="J60" s="21">
        <f t="shared" ca="1" si="4"/>
        <v>41249</v>
      </c>
      <c r="K60" s="41">
        <f t="shared" ca="1" si="5"/>
        <v>41249</v>
      </c>
      <c r="L60" s="40">
        <f t="shared" ca="1" si="6"/>
        <v>115.86797752808988</v>
      </c>
      <c r="M60" s="48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46">
        <f t="shared" si="7"/>
        <v>0</v>
      </c>
    </row>
    <row r="61" spans="3:24" ht="15.75">
      <c r="C61" s="75"/>
      <c r="D61" s="75"/>
      <c r="E61" s="15">
        <v>11</v>
      </c>
      <c r="F61" s="6"/>
      <c r="G61" s="15"/>
      <c r="H61" s="13"/>
      <c r="I61" s="13"/>
      <c r="J61" s="21">
        <f t="shared" ca="1" si="4"/>
        <v>41249</v>
      </c>
      <c r="K61" s="41">
        <f t="shared" ca="1" si="5"/>
        <v>41249</v>
      </c>
      <c r="L61" s="40">
        <f t="shared" ca="1" si="6"/>
        <v>115.86797752808988</v>
      </c>
      <c r="M61" s="48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46">
        <f t="shared" si="7"/>
        <v>0</v>
      </c>
    </row>
    <row r="62" spans="3:24" ht="15.75">
      <c r="C62" s="75"/>
      <c r="D62" s="75"/>
      <c r="E62" s="15">
        <v>12</v>
      </c>
      <c r="F62" s="6"/>
      <c r="G62" s="15"/>
      <c r="H62" s="13"/>
      <c r="I62" s="13"/>
      <c r="J62" s="21">
        <f t="shared" ca="1" si="4"/>
        <v>41249</v>
      </c>
      <c r="K62" s="41">
        <f t="shared" ca="1" si="5"/>
        <v>41249</v>
      </c>
      <c r="L62" s="40">
        <f t="shared" ca="1" si="6"/>
        <v>115.86797752808988</v>
      </c>
      <c r="M62" s="48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46">
        <f t="shared" si="7"/>
        <v>0</v>
      </c>
    </row>
    <row r="63" spans="3:24" ht="15.75">
      <c r="C63" s="75"/>
      <c r="D63" s="75"/>
      <c r="E63" s="15">
        <v>13</v>
      </c>
      <c r="F63" s="6"/>
      <c r="G63" s="15"/>
      <c r="H63" s="13"/>
      <c r="I63" s="13"/>
      <c r="J63" s="21">
        <f t="shared" ca="1" si="4"/>
        <v>41249</v>
      </c>
      <c r="K63" s="41">
        <f t="shared" ca="1" si="5"/>
        <v>41249</v>
      </c>
      <c r="L63" s="40">
        <f t="shared" ca="1" si="6"/>
        <v>115.86797752808988</v>
      </c>
      <c r="M63" s="48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46">
        <f t="shared" si="7"/>
        <v>0</v>
      </c>
    </row>
    <row r="64" spans="3:24" ht="15.75">
      <c r="C64" s="75"/>
      <c r="D64" s="75"/>
      <c r="E64" s="15">
        <v>14</v>
      </c>
      <c r="F64" s="6"/>
      <c r="G64" s="15"/>
      <c r="H64" s="36"/>
      <c r="I64" s="36"/>
      <c r="J64" s="21">
        <f t="shared" ca="1" si="4"/>
        <v>41249</v>
      </c>
      <c r="K64" s="41">
        <f t="shared" ca="1" si="5"/>
        <v>41249</v>
      </c>
      <c r="L64" s="40">
        <f t="shared" ca="1" si="6"/>
        <v>115.86797752808988</v>
      </c>
      <c r="M64" s="48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46">
        <f t="shared" si="7"/>
        <v>0</v>
      </c>
    </row>
    <row r="65" spans="3:24" ht="16.5" thickBot="1">
      <c r="C65" s="76"/>
      <c r="D65" s="76"/>
      <c r="E65" s="16">
        <v>15</v>
      </c>
      <c r="F65" s="6"/>
      <c r="G65" s="15"/>
      <c r="H65" s="112"/>
      <c r="I65" s="112"/>
      <c r="J65" s="21">
        <f t="shared" ca="1" si="4"/>
        <v>41249</v>
      </c>
      <c r="K65" s="41">
        <f t="shared" ca="1" si="5"/>
        <v>41249</v>
      </c>
      <c r="L65" s="40">
        <f t="shared" ca="1" si="6"/>
        <v>115.86797752808988</v>
      </c>
      <c r="M65" s="48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46">
        <f t="shared" si="7"/>
        <v>0</v>
      </c>
    </row>
    <row r="66" spans="3:24" ht="20.25" customHeight="1" thickTop="1" thickBot="1">
      <c r="C66" s="113" t="s">
        <v>19</v>
      </c>
      <c r="D66" s="104" t="s">
        <v>18</v>
      </c>
      <c r="E66" s="1" t="s">
        <v>0</v>
      </c>
      <c r="F66" s="67" t="s">
        <v>1</v>
      </c>
      <c r="G66" s="3" t="s">
        <v>4</v>
      </c>
      <c r="H66" s="4" t="s">
        <v>3</v>
      </c>
      <c r="I66" s="3" t="s">
        <v>2</v>
      </c>
      <c r="J66" s="3"/>
      <c r="K66" s="43"/>
      <c r="L66" s="68" t="s">
        <v>12</v>
      </c>
      <c r="M66" s="23" t="s">
        <v>11</v>
      </c>
      <c r="N66" s="4" t="s">
        <v>8</v>
      </c>
      <c r="O66" s="3" t="s">
        <v>5</v>
      </c>
      <c r="P66" s="4" t="s">
        <v>7</v>
      </c>
      <c r="Q66" s="3" t="s">
        <v>5</v>
      </c>
      <c r="R66" s="4" t="s">
        <v>9</v>
      </c>
      <c r="S66" s="3" t="s">
        <v>5</v>
      </c>
      <c r="T66" s="4" t="s">
        <v>10</v>
      </c>
      <c r="U66" s="4"/>
      <c r="V66" s="4"/>
      <c r="W66" s="3" t="s">
        <v>5</v>
      </c>
      <c r="X66" s="4" t="s">
        <v>6</v>
      </c>
    </row>
    <row r="67" spans="3:24" ht="16.5" thickTop="1">
      <c r="C67" s="74"/>
      <c r="D67" s="89"/>
      <c r="E67" s="17">
        <v>1</v>
      </c>
      <c r="F67" s="6"/>
      <c r="G67" s="19"/>
      <c r="H67" s="117"/>
      <c r="I67" s="117"/>
      <c r="J67" s="21">
        <f t="shared" ca="1" si="4"/>
        <v>41249</v>
      </c>
      <c r="K67" s="41">
        <f t="shared" ca="1" si="5"/>
        <v>41249</v>
      </c>
      <c r="L67" s="40">
        <f t="shared" ca="1" si="6"/>
        <v>115.86797752808988</v>
      </c>
      <c r="M67" s="48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>
        <f t="shared" ref="X67:X88" si="8">T67+R67+P67+N67+M67</f>
        <v>0</v>
      </c>
    </row>
    <row r="68" spans="3:24" ht="15.75">
      <c r="C68" s="75"/>
      <c r="D68" s="90"/>
      <c r="E68" s="15">
        <v>2</v>
      </c>
      <c r="F68" s="6"/>
      <c r="G68" s="18"/>
      <c r="H68" s="24"/>
      <c r="I68" s="24"/>
      <c r="J68" s="21">
        <f t="shared" ca="1" si="4"/>
        <v>41249</v>
      </c>
      <c r="K68" s="41">
        <f t="shared" ca="1" si="5"/>
        <v>41249</v>
      </c>
      <c r="L68" s="40">
        <f t="shared" ca="1" si="6"/>
        <v>115.86797752808988</v>
      </c>
      <c r="M68" s="48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>
        <f t="shared" si="8"/>
        <v>0</v>
      </c>
    </row>
    <row r="69" spans="3:24" ht="15.75">
      <c r="C69" s="75"/>
      <c r="D69" s="90"/>
      <c r="E69" s="17">
        <v>3</v>
      </c>
      <c r="F69" s="6"/>
      <c r="G69" s="18"/>
      <c r="H69" s="20"/>
      <c r="I69" s="20"/>
      <c r="J69" s="21">
        <f t="shared" ca="1" si="4"/>
        <v>41249</v>
      </c>
      <c r="K69" s="41">
        <f t="shared" ca="1" si="5"/>
        <v>41249</v>
      </c>
      <c r="L69" s="40">
        <f t="shared" ca="1" si="6"/>
        <v>115.86797752808988</v>
      </c>
      <c r="M69" s="48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>
        <f t="shared" si="8"/>
        <v>0</v>
      </c>
    </row>
    <row r="70" spans="3:24" ht="15.75">
      <c r="C70" s="75"/>
      <c r="D70" s="90"/>
      <c r="E70" s="15">
        <v>4</v>
      </c>
      <c r="F70" s="6"/>
      <c r="G70" s="18"/>
      <c r="H70" s="20"/>
      <c r="I70" s="20"/>
      <c r="J70" s="21">
        <f t="shared" ca="1" si="4"/>
        <v>41249</v>
      </c>
      <c r="K70" s="41">
        <f t="shared" ca="1" si="5"/>
        <v>41249</v>
      </c>
      <c r="L70" s="40">
        <f t="shared" ca="1" si="6"/>
        <v>115.86797752808988</v>
      </c>
      <c r="M70" s="48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>
        <f t="shared" si="8"/>
        <v>0</v>
      </c>
    </row>
    <row r="71" spans="3:24" ht="15.75">
      <c r="C71" s="75"/>
      <c r="D71" s="90"/>
      <c r="E71" s="17">
        <v>5</v>
      </c>
      <c r="F71" s="6"/>
      <c r="G71" s="18"/>
      <c r="H71" s="20"/>
      <c r="I71" s="20"/>
      <c r="J71" s="21">
        <f t="shared" ca="1" si="4"/>
        <v>41249</v>
      </c>
      <c r="K71" s="41">
        <f t="shared" ca="1" si="5"/>
        <v>41249</v>
      </c>
      <c r="L71" s="40">
        <f t="shared" ca="1" si="6"/>
        <v>115.86797752808988</v>
      </c>
      <c r="M71" s="48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>
        <f t="shared" si="8"/>
        <v>0</v>
      </c>
    </row>
    <row r="72" spans="3:24" ht="15.75">
      <c r="C72" s="75"/>
      <c r="D72" s="90"/>
      <c r="E72" s="15">
        <v>6</v>
      </c>
      <c r="F72" s="6"/>
      <c r="G72" s="18"/>
      <c r="H72" s="20"/>
      <c r="I72" s="20"/>
      <c r="J72" s="21">
        <f t="shared" ca="1" si="4"/>
        <v>41249</v>
      </c>
      <c r="K72" s="41">
        <f t="shared" ca="1" si="5"/>
        <v>41249</v>
      </c>
      <c r="L72" s="40">
        <f t="shared" ca="1" si="6"/>
        <v>115.86797752808988</v>
      </c>
      <c r="M72" s="48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>
        <f t="shared" si="8"/>
        <v>0</v>
      </c>
    </row>
    <row r="73" spans="3:24" ht="15.75">
      <c r="C73" s="75"/>
      <c r="D73" s="90"/>
      <c r="E73" s="17">
        <v>7</v>
      </c>
      <c r="F73" s="6"/>
      <c r="G73" s="18"/>
      <c r="H73" s="20"/>
      <c r="I73" s="20"/>
      <c r="J73" s="21">
        <f t="shared" ca="1" si="4"/>
        <v>41249</v>
      </c>
      <c r="K73" s="41">
        <f t="shared" ca="1" si="5"/>
        <v>41249</v>
      </c>
      <c r="L73" s="40">
        <f t="shared" ca="1" si="6"/>
        <v>115.86797752808988</v>
      </c>
      <c r="M73" s="48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>
        <f t="shared" si="8"/>
        <v>0</v>
      </c>
    </row>
    <row r="74" spans="3:24" ht="16.5" thickBot="1">
      <c r="C74" s="75"/>
      <c r="D74" s="90"/>
      <c r="E74" s="15">
        <v>8</v>
      </c>
      <c r="F74" s="6"/>
      <c r="G74" s="18"/>
      <c r="H74" s="116"/>
      <c r="I74" s="116"/>
      <c r="J74" s="21">
        <f t="shared" ca="1" si="4"/>
        <v>41249</v>
      </c>
      <c r="K74" s="41">
        <f t="shared" ca="1" si="5"/>
        <v>41249</v>
      </c>
      <c r="L74" s="40">
        <f t="shared" ca="1" si="6"/>
        <v>115.86797752808988</v>
      </c>
      <c r="M74" s="48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>
        <f t="shared" si="8"/>
        <v>0</v>
      </c>
    </row>
    <row r="75" spans="3:24" ht="16.5" thickTop="1">
      <c r="C75" s="75"/>
      <c r="D75" s="79"/>
      <c r="E75" s="17">
        <v>9</v>
      </c>
      <c r="F75" s="6"/>
      <c r="G75" s="18"/>
      <c r="H75" s="20"/>
      <c r="I75" s="20"/>
      <c r="J75" s="21">
        <f t="shared" ca="1" si="4"/>
        <v>41249</v>
      </c>
      <c r="K75" s="41">
        <f t="shared" ca="1" si="5"/>
        <v>41249</v>
      </c>
      <c r="L75" s="40">
        <f t="shared" ca="1" si="6"/>
        <v>115.86797752808988</v>
      </c>
      <c r="M75" s="48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>
        <f t="shared" si="8"/>
        <v>0</v>
      </c>
    </row>
    <row r="76" spans="3:24" ht="15" customHeight="1">
      <c r="C76" s="75"/>
      <c r="D76" s="80"/>
      <c r="E76" s="15">
        <v>10</v>
      </c>
      <c r="F76" s="6"/>
      <c r="G76" s="18"/>
      <c r="H76" s="116"/>
      <c r="I76" s="116"/>
      <c r="J76" s="21">
        <f t="shared" ca="1" si="4"/>
        <v>41249</v>
      </c>
      <c r="K76" s="41">
        <f t="shared" ca="1" si="5"/>
        <v>41249</v>
      </c>
      <c r="L76" s="40">
        <f t="shared" ca="1" si="6"/>
        <v>115.86797752808988</v>
      </c>
      <c r="M76" s="48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>
        <f t="shared" si="8"/>
        <v>0</v>
      </c>
    </row>
    <row r="77" spans="3:24" ht="15.75">
      <c r="C77" s="75"/>
      <c r="D77" s="80"/>
      <c r="E77" s="17">
        <v>11</v>
      </c>
      <c r="F77" s="6"/>
      <c r="G77" s="18"/>
      <c r="H77" s="20"/>
      <c r="I77" s="20"/>
      <c r="J77" s="21">
        <f t="shared" ca="1" si="4"/>
        <v>41249</v>
      </c>
      <c r="K77" s="41">
        <f t="shared" ca="1" si="5"/>
        <v>41249</v>
      </c>
      <c r="L77" s="40">
        <f t="shared" ca="1" si="6"/>
        <v>115.86797752808988</v>
      </c>
      <c r="M77" s="48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>
        <f t="shared" si="8"/>
        <v>0</v>
      </c>
    </row>
    <row r="78" spans="3:24" ht="16.5" thickBot="1">
      <c r="C78" s="75"/>
      <c r="D78" s="81"/>
      <c r="E78" s="16">
        <v>12</v>
      </c>
      <c r="F78" s="6"/>
      <c r="G78" s="18"/>
      <c r="H78" s="20"/>
      <c r="I78" s="20"/>
      <c r="J78" s="21">
        <f t="shared" ca="1" si="4"/>
        <v>41249</v>
      </c>
      <c r="K78" s="41">
        <f t="shared" ca="1" si="5"/>
        <v>41249</v>
      </c>
      <c r="L78" s="40">
        <f t="shared" ca="1" si="6"/>
        <v>115.86797752808988</v>
      </c>
      <c r="M78" s="48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>
        <f t="shared" si="8"/>
        <v>0</v>
      </c>
    </row>
    <row r="79" spans="3:24" ht="16.5" thickTop="1">
      <c r="C79" s="75"/>
      <c r="D79" s="89"/>
      <c r="E79" s="17">
        <v>13</v>
      </c>
      <c r="F79" s="6"/>
      <c r="G79" s="18"/>
      <c r="H79" s="13"/>
      <c r="I79" s="13"/>
      <c r="J79" s="21">
        <f t="shared" ca="1" si="4"/>
        <v>41249</v>
      </c>
      <c r="K79" s="41">
        <f t="shared" ca="1" si="5"/>
        <v>41249</v>
      </c>
      <c r="L79" s="40">
        <f t="shared" ca="1" si="6"/>
        <v>115.86797752808988</v>
      </c>
      <c r="M79" s="48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>
        <f t="shared" si="8"/>
        <v>0</v>
      </c>
    </row>
    <row r="80" spans="3:24" ht="15.75">
      <c r="C80" s="75"/>
      <c r="D80" s="90"/>
      <c r="E80" s="15">
        <v>14</v>
      </c>
      <c r="F80" s="6"/>
      <c r="G80" s="18"/>
      <c r="H80" s="13"/>
      <c r="I80" s="13"/>
      <c r="J80" s="21">
        <f t="shared" ca="1" si="4"/>
        <v>41249</v>
      </c>
      <c r="K80" s="41">
        <f t="shared" ca="1" si="5"/>
        <v>41249</v>
      </c>
      <c r="L80" s="40">
        <f t="shared" ca="1" si="6"/>
        <v>115.86797752808988</v>
      </c>
      <c r="M80" s="48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>
        <f t="shared" si="8"/>
        <v>0</v>
      </c>
    </row>
    <row r="81" spans="3:24" ht="15.75">
      <c r="C81" s="75"/>
      <c r="D81" s="90"/>
      <c r="E81" s="17">
        <v>15</v>
      </c>
      <c r="F81" s="6"/>
      <c r="G81" s="18"/>
      <c r="H81" s="13"/>
      <c r="I81" s="13"/>
      <c r="J81" s="21">
        <f t="shared" ca="1" si="4"/>
        <v>41249</v>
      </c>
      <c r="K81" s="41">
        <f t="shared" ca="1" si="5"/>
        <v>41249</v>
      </c>
      <c r="L81" s="40">
        <f t="shared" ca="1" si="6"/>
        <v>115.86797752808988</v>
      </c>
      <c r="M81" s="48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>
        <f t="shared" si="8"/>
        <v>0</v>
      </c>
    </row>
    <row r="82" spans="3:24" ht="15.75">
      <c r="C82" s="75"/>
      <c r="D82" s="90"/>
      <c r="E82" s="15">
        <v>16</v>
      </c>
      <c r="F82" s="6"/>
      <c r="G82" s="18"/>
      <c r="H82" s="13"/>
      <c r="I82" s="13"/>
      <c r="J82" s="21">
        <f t="shared" ca="1" si="4"/>
        <v>41249</v>
      </c>
      <c r="K82" s="41">
        <f t="shared" ca="1" si="5"/>
        <v>41249</v>
      </c>
      <c r="L82" s="40">
        <f t="shared" ca="1" si="6"/>
        <v>115.86797752808988</v>
      </c>
      <c r="M82" s="48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>
        <f t="shared" si="8"/>
        <v>0</v>
      </c>
    </row>
    <row r="83" spans="3:24" ht="15.75">
      <c r="C83" s="75"/>
      <c r="D83" s="90"/>
      <c r="E83" s="17">
        <v>17</v>
      </c>
      <c r="F83" s="7"/>
      <c r="G83" s="18"/>
      <c r="H83" s="13"/>
      <c r="I83" s="13"/>
      <c r="J83" s="21">
        <f t="shared" ca="1" si="4"/>
        <v>41249</v>
      </c>
      <c r="K83" s="41">
        <f t="shared" ca="1" si="5"/>
        <v>41249</v>
      </c>
      <c r="L83" s="40">
        <f t="shared" ca="1" si="6"/>
        <v>115.86797752808988</v>
      </c>
      <c r="M83" s="49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33">
        <f t="shared" si="8"/>
        <v>0</v>
      </c>
    </row>
    <row r="84" spans="3:24" ht="16.5" thickBot="1">
      <c r="C84" s="76"/>
      <c r="D84" s="91"/>
      <c r="E84" s="16">
        <v>18</v>
      </c>
      <c r="F84" s="37"/>
      <c r="G84" s="18"/>
      <c r="H84" s="13"/>
      <c r="I84" s="13"/>
      <c r="J84" s="21">
        <f t="shared" ca="1" si="4"/>
        <v>41249</v>
      </c>
      <c r="K84" s="41">
        <f t="shared" ca="1" si="5"/>
        <v>41249</v>
      </c>
      <c r="L84" s="40">
        <f t="shared" ca="1" si="6"/>
        <v>115.86797752808988</v>
      </c>
      <c r="M84" s="49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33">
        <f t="shared" si="8"/>
        <v>0</v>
      </c>
    </row>
    <row r="85" spans="3:24" ht="16.5" thickTop="1">
      <c r="C85" s="10"/>
      <c r="D85" s="10"/>
      <c r="E85" s="34">
        <v>19</v>
      </c>
      <c r="F85" s="7"/>
      <c r="G85" s="35"/>
      <c r="H85" s="36"/>
      <c r="I85" s="36"/>
      <c r="J85" s="21">
        <f t="shared" ca="1" si="4"/>
        <v>41249</v>
      </c>
      <c r="K85" s="41">
        <f t="shared" ca="1" si="5"/>
        <v>41249</v>
      </c>
      <c r="L85" s="40">
        <f t="shared" ca="1" si="6"/>
        <v>115.86797752808988</v>
      </c>
      <c r="M85" s="49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33">
        <f t="shared" si="8"/>
        <v>0</v>
      </c>
    </row>
    <row r="86" spans="3:24" ht="15.75">
      <c r="C86" s="10"/>
      <c r="D86" s="10"/>
      <c r="E86" s="34">
        <v>20</v>
      </c>
      <c r="F86" s="7"/>
      <c r="G86" s="35"/>
      <c r="H86" s="36"/>
      <c r="I86" s="36"/>
      <c r="J86" s="21">
        <f t="shared" ca="1" si="4"/>
        <v>41249</v>
      </c>
      <c r="K86" s="41">
        <f t="shared" ca="1" si="5"/>
        <v>41249</v>
      </c>
      <c r="L86" s="40">
        <f t="shared" ca="1" si="6"/>
        <v>115.86797752808988</v>
      </c>
      <c r="M86" s="49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33">
        <f t="shared" si="8"/>
        <v>0</v>
      </c>
    </row>
    <row r="87" spans="3:24" ht="15.75">
      <c r="C87" s="10"/>
      <c r="D87" s="10"/>
      <c r="E87" s="34">
        <v>21</v>
      </c>
      <c r="F87" s="7"/>
      <c r="G87" s="35"/>
      <c r="H87" s="36"/>
      <c r="I87" s="36"/>
      <c r="J87" s="21">
        <f t="shared" ca="1" si="4"/>
        <v>41249</v>
      </c>
      <c r="K87" s="41">
        <f t="shared" ca="1" si="5"/>
        <v>41249</v>
      </c>
      <c r="L87" s="40">
        <f t="shared" ca="1" si="6"/>
        <v>115.86797752808988</v>
      </c>
      <c r="M87" s="49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33">
        <f t="shared" si="8"/>
        <v>0</v>
      </c>
    </row>
    <row r="88" spans="3:24" ht="16.5" thickBot="1">
      <c r="C88" s="11"/>
      <c r="D88" s="11"/>
      <c r="E88" s="38">
        <v>22</v>
      </c>
      <c r="F88" s="38"/>
      <c r="G88" s="39"/>
      <c r="H88" s="2"/>
      <c r="I88" s="2"/>
      <c r="J88" s="21">
        <f t="shared" ca="1" si="4"/>
        <v>41249</v>
      </c>
      <c r="K88" s="41">
        <f t="shared" ca="1" si="5"/>
        <v>41249</v>
      </c>
      <c r="L88" s="45">
        <f t="shared" ca="1" si="6"/>
        <v>115.86797752808988</v>
      </c>
      <c r="M88" s="51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>
        <f t="shared" si="8"/>
        <v>0</v>
      </c>
    </row>
    <row r="89" spans="3:24" ht="15.75" hidden="1" thickTop="1">
      <c r="C89" s="26"/>
      <c r="D89" s="26"/>
      <c r="E89" s="27"/>
      <c r="F89" s="28"/>
      <c r="G89" s="29"/>
      <c r="H89" s="30"/>
      <c r="I89" s="30"/>
      <c r="J89" s="30"/>
      <c r="K89" s="44"/>
      <c r="L89" s="30"/>
      <c r="M89" s="31"/>
      <c r="N89" s="56">
        <f>SUM(N51:N88)</f>
        <v>0</v>
      </c>
      <c r="O89" s="32"/>
      <c r="P89" s="56">
        <f>SUM(P51:P88)</f>
        <v>0</v>
      </c>
      <c r="Q89" s="32"/>
      <c r="R89" s="56">
        <f>SUM(R51:R88)</f>
        <v>0</v>
      </c>
      <c r="S89" s="32"/>
      <c r="T89" s="56">
        <f>SUM(T51:T88)</f>
        <v>0</v>
      </c>
      <c r="U89" s="28"/>
      <c r="V89" s="28"/>
      <c r="W89" s="32"/>
      <c r="X89" s="69">
        <f>SUM(X51:X88)</f>
        <v>0</v>
      </c>
    </row>
    <row r="90" spans="3:24" ht="16.5" hidden="1" thickTop="1" thickBot="1">
      <c r="C90" s="26"/>
      <c r="D90" s="26"/>
      <c r="E90" s="27"/>
      <c r="F90" s="28"/>
      <c r="G90" s="29"/>
      <c r="H90" s="30"/>
      <c r="I90" s="30"/>
      <c r="J90" s="30"/>
      <c r="K90" s="44"/>
      <c r="L90" s="30"/>
      <c r="M90" s="31"/>
      <c r="N90" s="71">
        <f>N89+P89+R89+T89</f>
        <v>0</v>
      </c>
      <c r="O90" s="72"/>
      <c r="P90" s="72"/>
      <c r="Q90" s="72"/>
      <c r="R90" s="72"/>
      <c r="S90" s="72"/>
      <c r="T90" s="73"/>
      <c r="U90" s="65"/>
      <c r="V90" s="65"/>
      <c r="W90" s="32"/>
      <c r="X90" s="70"/>
    </row>
    <row r="91" spans="3:24" ht="16.5" thickTop="1" thickBot="1">
      <c r="C91" s="26"/>
      <c r="D91" s="26"/>
      <c r="E91" s="27"/>
      <c r="F91" s="28"/>
      <c r="G91" s="29"/>
      <c r="H91" s="30"/>
      <c r="I91" s="30"/>
      <c r="J91" s="30"/>
      <c r="K91" s="44"/>
      <c r="L91" s="30"/>
      <c r="M91" s="31"/>
      <c r="N91" s="60"/>
      <c r="O91" s="60"/>
      <c r="P91" s="60"/>
      <c r="Q91" s="60"/>
      <c r="R91" s="60"/>
      <c r="S91" s="60"/>
      <c r="T91" s="60"/>
      <c r="U91" s="60"/>
      <c r="V91" s="60"/>
      <c r="W91" s="63"/>
      <c r="X91" s="60"/>
    </row>
    <row r="92" spans="3:24" ht="16.5" thickTop="1" thickBot="1">
      <c r="C92" s="26"/>
      <c r="D92" s="26"/>
      <c r="E92" s="27"/>
      <c r="F92" s="3" t="s">
        <v>13</v>
      </c>
      <c r="G92" s="62">
        <f>X89</f>
        <v>0</v>
      </c>
      <c r="H92" s="30"/>
      <c r="I92" s="30"/>
      <c r="J92" s="30"/>
      <c r="K92" s="44"/>
      <c r="L92" s="30"/>
      <c r="M92" s="31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</row>
    <row r="93" spans="3:24" ht="16.5" thickTop="1" thickBot="1">
      <c r="C93" s="26"/>
      <c r="D93" s="26"/>
      <c r="E93" s="27"/>
      <c r="F93" s="3" t="s">
        <v>14</v>
      </c>
      <c r="G93" s="62">
        <f>N90</f>
        <v>0</v>
      </c>
      <c r="H93" s="30"/>
      <c r="I93" s="30"/>
      <c r="J93" s="30"/>
      <c r="K93" s="44"/>
      <c r="L93" s="30"/>
      <c r="M93" s="31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</row>
    <row r="94" spans="3:24" ht="15.75" thickTop="1">
      <c r="K94" s="42"/>
    </row>
    <row r="95" spans="3:24" ht="15.75" thickBot="1">
      <c r="K95" s="42"/>
    </row>
    <row r="96" spans="3:24" ht="17.25" thickTop="1" thickBot="1">
      <c r="K96" s="42"/>
      <c r="N96" s="85"/>
      <c r="O96" s="86"/>
      <c r="P96" s="86"/>
      <c r="Q96" s="86"/>
      <c r="R96" s="86"/>
      <c r="S96" s="86"/>
      <c r="T96" s="86"/>
      <c r="U96" s="86"/>
      <c r="V96" s="86"/>
      <c r="W96" s="87"/>
    </row>
    <row r="97" spans="3:24" ht="20.25" customHeight="1" thickTop="1" thickBot="1">
      <c r="C97" s="113" t="s">
        <v>19</v>
      </c>
      <c r="D97" s="104" t="s">
        <v>18</v>
      </c>
      <c r="E97" s="1" t="s">
        <v>0</v>
      </c>
      <c r="F97" s="67" t="s">
        <v>1</v>
      </c>
      <c r="G97" s="3" t="s">
        <v>4</v>
      </c>
      <c r="H97" s="4" t="s">
        <v>3</v>
      </c>
      <c r="I97" s="3" t="s">
        <v>2</v>
      </c>
      <c r="J97" s="3"/>
      <c r="K97" s="43"/>
      <c r="L97" s="68" t="s">
        <v>12</v>
      </c>
      <c r="M97" s="23" t="s">
        <v>11</v>
      </c>
      <c r="N97" s="4" t="s">
        <v>8</v>
      </c>
      <c r="O97" s="3" t="s">
        <v>5</v>
      </c>
      <c r="P97" s="4" t="s">
        <v>7</v>
      </c>
      <c r="Q97" s="3" t="s">
        <v>5</v>
      </c>
      <c r="R97" s="4" t="s">
        <v>9</v>
      </c>
      <c r="S97" s="3" t="s">
        <v>5</v>
      </c>
      <c r="T97" s="4" t="s">
        <v>10</v>
      </c>
      <c r="U97" s="4"/>
      <c r="V97" s="4"/>
      <c r="W97" s="3" t="s">
        <v>5</v>
      </c>
      <c r="X97" s="4" t="s">
        <v>6</v>
      </c>
    </row>
    <row r="98" spans="3:24" ht="16.5" thickTop="1">
      <c r="C98" s="107"/>
      <c r="D98" s="121"/>
      <c r="E98" s="14">
        <v>1</v>
      </c>
      <c r="F98" s="93"/>
      <c r="G98" s="118"/>
      <c r="H98" s="95"/>
      <c r="I98" s="95"/>
      <c r="J98" s="21">
        <f t="shared" ref="J98:J126" ca="1" si="9">TODAY()</f>
        <v>41249</v>
      </c>
      <c r="K98" s="41">
        <f t="shared" ref="K98:K126" ca="1" si="10">J98-H98</f>
        <v>41249</v>
      </c>
      <c r="L98" s="40">
        <f t="shared" ref="L98:L126" ca="1" si="11">K98/356</f>
        <v>115.86797752808988</v>
      </c>
      <c r="M98" s="47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>
        <f t="shared" ref="X98:X126" si="12">T98+R98+P98+N98+M98</f>
        <v>0</v>
      </c>
    </row>
    <row r="99" spans="3:24" ht="15.75">
      <c r="C99" s="105"/>
      <c r="D99" s="121"/>
      <c r="E99" s="15">
        <v>2</v>
      </c>
      <c r="F99" s="96"/>
      <c r="G99" s="119"/>
      <c r="H99" s="98"/>
      <c r="I99" s="98"/>
      <c r="J99" s="21">
        <f t="shared" ca="1" si="9"/>
        <v>41249</v>
      </c>
      <c r="K99" s="41">
        <f t="shared" ca="1" si="10"/>
        <v>41249</v>
      </c>
      <c r="L99" s="40">
        <f t="shared" ca="1" si="11"/>
        <v>115.86797752808988</v>
      </c>
      <c r="M99" s="48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46">
        <f t="shared" si="12"/>
        <v>0</v>
      </c>
    </row>
    <row r="100" spans="3:24" ht="15.75">
      <c r="C100" s="105"/>
      <c r="D100" s="121"/>
      <c r="E100" s="15">
        <v>3</v>
      </c>
      <c r="F100" s="96"/>
      <c r="G100" s="119"/>
      <c r="H100" s="98"/>
      <c r="I100" s="98"/>
      <c r="J100" s="21">
        <f t="shared" ca="1" si="9"/>
        <v>41249</v>
      </c>
      <c r="K100" s="41">
        <f t="shared" ca="1" si="10"/>
        <v>41249</v>
      </c>
      <c r="L100" s="40">
        <f t="shared" ca="1" si="11"/>
        <v>115.86797752808988</v>
      </c>
      <c r="M100" s="48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46">
        <f t="shared" si="12"/>
        <v>0</v>
      </c>
    </row>
    <row r="101" spans="3:24" ht="15.75">
      <c r="C101" s="105"/>
      <c r="D101" s="121"/>
      <c r="E101" s="15">
        <v>4</v>
      </c>
      <c r="F101" s="96"/>
      <c r="G101" s="119"/>
      <c r="H101" s="98"/>
      <c r="I101" s="98"/>
      <c r="J101" s="21">
        <f t="shared" ca="1" si="9"/>
        <v>41249</v>
      </c>
      <c r="K101" s="41">
        <f t="shared" ca="1" si="10"/>
        <v>41249</v>
      </c>
      <c r="L101" s="40">
        <f t="shared" ca="1" si="11"/>
        <v>115.86797752808988</v>
      </c>
      <c r="M101" s="48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46">
        <f t="shared" si="12"/>
        <v>0</v>
      </c>
    </row>
    <row r="102" spans="3:24" ht="15.75">
      <c r="C102" s="105"/>
      <c r="D102" s="121"/>
      <c r="E102" s="15">
        <v>5</v>
      </c>
      <c r="F102" s="96"/>
      <c r="G102" s="119"/>
      <c r="H102" s="98"/>
      <c r="I102" s="98"/>
      <c r="J102" s="21">
        <f t="shared" ca="1" si="9"/>
        <v>41249</v>
      </c>
      <c r="K102" s="41">
        <f t="shared" ca="1" si="10"/>
        <v>41249</v>
      </c>
      <c r="L102" s="40">
        <f t="shared" ca="1" si="11"/>
        <v>115.86797752808988</v>
      </c>
      <c r="M102" s="48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46">
        <f t="shared" si="12"/>
        <v>0</v>
      </c>
    </row>
    <row r="103" spans="3:24" ht="15.75">
      <c r="C103" s="105"/>
      <c r="D103" s="121"/>
      <c r="E103" s="15">
        <v>6</v>
      </c>
      <c r="F103" s="96"/>
      <c r="G103" s="119"/>
      <c r="H103" s="109"/>
      <c r="I103" s="123"/>
      <c r="J103" s="21">
        <f t="shared" ca="1" si="9"/>
        <v>41249</v>
      </c>
      <c r="K103" s="41">
        <f t="shared" ca="1" si="10"/>
        <v>41249</v>
      </c>
      <c r="L103" s="40">
        <f t="shared" ca="1" si="11"/>
        <v>115.86797752808988</v>
      </c>
      <c r="M103" s="48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46">
        <f t="shared" si="12"/>
        <v>0</v>
      </c>
    </row>
    <row r="104" spans="3:24" ht="15.75">
      <c r="C104" s="105"/>
      <c r="D104" s="121"/>
      <c r="E104" s="15">
        <v>7</v>
      </c>
      <c r="F104" s="96"/>
      <c r="G104" s="119"/>
      <c r="H104" s="98"/>
      <c r="I104" s="98"/>
      <c r="J104" s="21">
        <f t="shared" ca="1" si="9"/>
        <v>41249</v>
      </c>
      <c r="K104" s="41">
        <f t="shared" ca="1" si="10"/>
        <v>41249</v>
      </c>
      <c r="L104" s="40">
        <f t="shared" ca="1" si="11"/>
        <v>115.86797752808988</v>
      </c>
      <c r="M104" s="48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46">
        <f t="shared" si="12"/>
        <v>0</v>
      </c>
    </row>
    <row r="105" spans="3:24" ht="15.75">
      <c r="C105" s="105"/>
      <c r="D105" s="121"/>
      <c r="E105" s="15">
        <v>8</v>
      </c>
      <c r="F105" s="96"/>
      <c r="G105" s="119"/>
      <c r="H105" s="98"/>
      <c r="I105" s="98"/>
      <c r="J105" s="21">
        <f t="shared" ca="1" si="9"/>
        <v>41249</v>
      </c>
      <c r="K105" s="41">
        <f t="shared" ca="1" si="10"/>
        <v>41249</v>
      </c>
      <c r="L105" s="40">
        <f t="shared" ca="1" si="11"/>
        <v>115.86797752808988</v>
      </c>
      <c r="M105" s="48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46">
        <f t="shared" si="12"/>
        <v>0</v>
      </c>
    </row>
    <row r="106" spans="3:24" ht="15.75">
      <c r="C106" s="105"/>
      <c r="D106" s="121"/>
      <c r="E106" s="15">
        <v>9</v>
      </c>
      <c r="F106" s="96"/>
      <c r="G106" s="119"/>
      <c r="H106" s="98"/>
      <c r="I106" s="98"/>
      <c r="J106" s="21">
        <f t="shared" ca="1" si="9"/>
        <v>41249</v>
      </c>
      <c r="K106" s="41">
        <f t="shared" ca="1" si="10"/>
        <v>41249</v>
      </c>
      <c r="L106" s="40">
        <f t="shared" ca="1" si="11"/>
        <v>115.86797752808988</v>
      </c>
      <c r="M106" s="48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46">
        <f t="shared" si="12"/>
        <v>0</v>
      </c>
    </row>
    <row r="107" spans="3:24" ht="15.75">
      <c r="C107" s="105"/>
      <c r="D107" s="121"/>
      <c r="E107" s="15">
        <v>10</v>
      </c>
      <c r="F107" s="96"/>
      <c r="G107" s="119"/>
      <c r="H107" s="98"/>
      <c r="I107" s="98"/>
      <c r="J107" s="21">
        <f t="shared" ca="1" si="9"/>
        <v>41249</v>
      </c>
      <c r="K107" s="41">
        <f t="shared" ca="1" si="10"/>
        <v>41249</v>
      </c>
      <c r="L107" s="40">
        <f t="shared" ca="1" si="11"/>
        <v>115.86797752808988</v>
      </c>
      <c r="M107" s="48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46">
        <f t="shared" si="12"/>
        <v>0</v>
      </c>
    </row>
    <row r="108" spans="3:24" ht="15.75">
      <c r="C108" s="105"/>
      <c r="D108" s="121"/>
      <c r="E108" s="15">
        <v>11</v>
      </c>
      <c r="F108" s="96"/>
      <c r="G108" s="119"/>
      <c r="H108" s="109"/>
      <c r="I108" s="123"/>
      <c r="J108" s="21">
        <f t="shared" ca="1" si="9"/>
        <v>41249</v>
      </c>
      <c r="K108" s="41">
        <f t="shared" ca="1" si="10"/>
        <v>41249</v>
      </c>
      <c r="L108" s="40">
        <f t="shared" ca="1" si="11"/>
        <v>115.86797752808988</v>
      </c>
      <c r="M108" s="48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46">
        <f t="shared" si="12"/>
        <v>0</v>
      </c>
    </row>
    <row r="109" spans="3:24" ht="15.75">
      <c r="C109" s="105"/>
      <c r="D109" s="121"/>
      <c r="E109" s="15">
        <v>12</v>
      </c>
      <c r="F109" s="96"/>
      <c r="G109" s="119"/>
      <c r="H109" s="98"/>
      <c r="I109" s="98"/>
      <c r="J109" s="21">
        <f t="shared" ca="1" si="9"/>
        <v>41249</v>
      </c>
      <c r="K109" s="41">
        <f t="shared" ca="1" si="10"/>
        <v>41249</v>
      </c>
      <c r="L109" s="40">
        <f t="shared" ca="1" si="11"/>
        <v>115.86797752808988</v>
      </c>
      <c r="M109" s="48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46">
        <f t="shared" si="12"/>
        <v>0</v>
      </c>
    </row>
    <row r="110" spans="3:24" ht="15.75">
      <c r="C110" s="105"/>
      <c r="D110" s="121"/>
      <c r="E110" s="15">
        <v>13</v>
      </c>
      <c r="F110" s="96"/>
      <c r="G110" s="119"/>
      <c r="H110" s="98"/>
      <c r="I110" s="98"/>
      <c r="J110" s="21">
        <f t="shared" ca="1" si="9"/>
        <v>41249</v>
      </c>
      <c r="K110" s="41">
        <f t="shared" ca="1" si="10"/>
        <v>41249</v>
      </c>
      <c r="L110" s="40">
        <f t="shared" ca="1" si="11"/>
        <v>115.86797752808988</v>
      </c>
      <c r="M110" s="48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46">
        <f t="shared" si="12"/>
        <v>0</v>
      </c>
    </row>
    <row r="111" spans="3:24" ht="15.75">
      <c r="C111" s="105"/>
      <c r="D111" s="121"/>
      <c r="E111" s="15">
        <v>14</v>
      </c>
      <c r="F111" s="96"/>
      <c r="G111" s="119"/>
      <c r="H111" s="109"/>
      <c r="I111" s="123"/>
      <c r="J111" s="21">
        <f t="shared" ca="1" si="9"/>
        <v>41249</v>
      </c>
      <c r="K111" s="41">
        <f t="shared" ca="1" si="10"/>
        <v>41249</v>
      </c>
      <c r="L111" s="40">
        <f t="shared" ca="1" si="11"/>
        <v>115.86797752808988</v>
      </c>
      <c r="M111" s="48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46">
        <f t="shared" si="12"/>
        <v>0</v>
      </c>
    </row>
    <row r="112" spans="3:24" ht="15.75">
      <c r="C112" s="105"/>
      <c r="D112" s="121"/>
      <c r="E112" s="15">
        <v>15</v>
      </c>
      <c r="F112" s="96"/>
      <c r="G112" s="119"/>
      <c r="H112" s="109"/>
      <c r="I112" s="123"/>
      <c r="J112" s="21">
        <f t="shared" ca="1" si="9"/>
        <v>41249</v>
      </c>
      <c r="K112" s="41">
        <f t="shared" ca="1" si="10"/>
        <v>41249</v>
      </c>
      <c r="L112" s="40">
        <f t="shared" ca="1" si="11"/>
        <v>115.86797752808988</v>
      </c>
      <c r="M112" s="48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46">
        <f t="shared" si="12"/>
        <v>0</v>
      </c>
    </row>
    <row r="113" spans="3:24" ht="15.75">
      <c r="C113" s="105"/>
      <c r="D113" s="121"/>
      <c r="E113" s="15">
        <v>16</v>
      </c>
      <c r="F113" s="96"/>
      <c r="G113" s="119"/>
      <c r="H113" s="109"/>
      <c r="I113" s="123"/>
      <c r="J113" s="21">
        <f t="shared" ca="1" si="9"/>
        <v>41249</v>
      </c>
      <c r="K113" s="41">
        <f t="shared" ca="1" si="10"/>
        <v>41249</v>
      </c>
      <c r="L113" s="40">
        <f t="shared" ca="1" si="11"/>
        <v>115.86797752808988</v>
      </c>
      <c r="M113" s="48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46">
        <f t="shared" si="12"/>
        <v>0</v>
      </c>
    </row>
    <row r="114" spans="3:24" ht="15.75">
      <c r="C114" s="105"/>
      <c r="D114" s="121"/>
      <c r="E114" s="15">
        <v>17</v>
      </c>
      <c r="F114" s="96"/>
      <c r="G114" s="119"/>
      <c r="H114" s="109"/>
      <c r="I114" s="123"/>
      <c r="J114" s="21">
        <f t="shared" ca="1" si="9"/>
        <v>41249</v>
      </c>
      <c r="K114" s="41">
        <f t="shared" ca="1" si="10"/>
        <v>41249</v>
      </c>
      <c r="L114" s="40">
        <f t="shared" ca="1" si="11"/>
        <v>115.86797752808988</v>
      </c>
      <c r="M114" s="48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46">
        <f t="shared" si="12"/>
        <v>0</v>
      </c>
    </row>
    <row r="115" spans="3:24" ht="15.75">
      <c r="C115" s="105"/>
      <c r="D115" s="121"/>
      <c r="E115" s="15">
        <v>18</v>
      </c>
      <c r="F115" s="96"/>
      <c r="G115" s="119"/>
      <c r="H115" s="109"/>
      <c r="I115" s="123"/>
      <c r="J115" s="21">
        <f t="shared" ca="1" si="9"/>
        <v>41249</v>
      </c>
      <c r="K115" s="41">
        <f t="shared" ca="1" si="10"/>
        <v>41249</v>
      </c>
      <c r="L115" s="40">
        <f t="shared" ca="1" si="11"/>
        <v>115.86797752808988</v>
      </c>
      <c r="M115" s="48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46">
        <f t="shared" si="12"/>
        <v>0</v>
      </c>
    </row>
    <row r="116" spans="3:24" ht="15.75">
      <c r="C116" s="105"/>
      <c r="D116" s="121"/>
      <c r="E116" s="15">
        <v>19</v>
      </c>
      <c r="F116" s="96"/>
      <c r="G116" s="119"/>
      <c r="H116" s="109"/>
      <c r="I116" s="123"/>
      <c r="J116" s="21">
        <f t="shared" ca="1" si="9"/>
        <v>41249</v>
      </c>
      <c r="K116" s="41">
        <f t="shared" ca="1" si="10"/>
        <v>41249</v>
      </c>
      <c r="L116" s="40">
        <f t="shared" ca="1" si="11"/>
        <v>115.86797752808988</v>
      </c>
      <c r="M116" s="48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46">
        <f t="shared" si="12"/>
        <v>0</v>
      </c>
    </row>
    <row r="117" spans="3:24" ht="15.75">
      <c r="C117" s="105"/>
      <c r="D117" s="121"/>
      <c r="E117" s="15">
        <v>20</v>
      </c>
      <c r="F117" s="96"/>
      <c r="G117" s="119"/>
      <c r="H117" s="109"/>
      <c r="I117" s="123"/>
      <c r="J117" s="21">
        <f t="shared" ca="1" si="9"/>
        <v>41249</v>
      </c>
      <c r="K117" s="41">
        <f t="shared" ca="1" si="10"/>
        <v>41249</v>
      </c>
      <c r="L117" s="40">
        <f t="shared" ca="1" si="11"/>
        <v>115.86797752808988</v>
      </c>
      <c r="M117" s="48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46">
        <f t="shared" si="12"/>
        <v>0</v>
      </c>
    </row>
    <row r="118" spans="3:24" ht="15.75">
      <c r="C118" s="105"/>
      <c r="D118" s="121"/>
      <c r="E118" s="15">
        <v>21</v>
      </c>
      <c r="F118" s="96"/>
      <c r="G118" s="119"/>
      <c r="H118" s="109"/>
      <c r="I118" s="123"/>
      <c r="J118" s="21">
        <f t="shared" ca="1" si="9"/>
        <v>41249</v>
      </c>
      <c r="K118" s="41">
        <f t="shared" ca="1" si="10"/>
        <v>41249</v>
      </c>
      <c r="L118" s="40">
        <f t="shared" ca="1" si="11"/>
        <v>115.86797752808988</v>
      </c>
      <c r="M118" s="48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46">
        <f t="shared" si="12"/>
        <v>0</v>
      </c>
    </row>
    <row r="119" spans="3:24" ht="15.75">
      <c r="C119" s="105"/>
      <c r="D119" s="121"/>
      <c r="E119" s="15">
        <v>22</v>
      </c>
      <c r="F119" s="96"/>
      <c r="G119" s="119"/>
      <c r="H119" s="109"/>
      <c r="I119" s="123"/>
      <c r="J119" s="21">
        <f t="shared" ca="1" si="9"/>
        <v>41249</v>
      </c>
      <c r="K119" s="41">
        <f t="shared" ca="1" si="10"/>
        <v>41249</v>
      </c>
      <c r="L119" s="40">
        <f t="shared" ca="1" si="11"/>
        <v>115.86797752808988</v>
      </c>
      <c r="M119" s="48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46">
        <f t="shared" si="12"/>
        <v>0</v>
      </c>
    </row>
    <row r="120" spans="3:24" ht="15.75">
      <c r="C120" s="105"/>
      <c r="D120" s="121"/>
      <c r="E120" s="15">
        <v>23</v>
      </c>
      <c r="F120" s="96"/>
      <c r="G120" s="119"/>
      <c r="H120" s="109"/>
      <c r="I120" s="123"/>
      <c r="J120" s="21">
        <f t="shared" ca="1" si="9"/>
        <v>41249</v>
      </c>
      <c r="K120" s="41">
        <f t="shared" ca="1" si="10"/>
        <v>41249</v>
      </c>
      <c r="L120" s="40">
        <f t="shared" ca="1" si="11"/>
        <v>115.86797752808988</v>
      </c>
      <c r="M120" s="48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46">
        <f t="shared" si="12"/>
        <v>0</v>
      </c>
    </row>
    <row r="121" spans="3:24" ht="15.75">
      <c r="C121" s="105"/>
      <c r="D121" s="121"/>
      <c r="E121" s="15">
        <v>24</v>
      </c>
      <c r="F121" s="96"/>
      <c r="G121" s="119"/>
      <c r="H121" s="109"/>
      <c r="I121" s="123"/>
      <c r="J121" s="21">
        <f t="shared" ca="1" si="9"/>
        <v>41249</v>
      </c>
      <c r="K121" s="41">
        <f t="shared" ca="1" si="10"/>
        <v>41249</v>
      </c>
      <c r="L121" s="40">
        <f t="shared" ca="1" si="11"/>
        <v>115.86797752808988</v>
      </c>
      <c r="M121" s="48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46">
        <f t="shared" si="12"/>
        <v>0</v>
      </c>
    </row>
    <row r="122" spans="3:24" ht="15.75">
      <c r="C122" s="105"/>
      <c r="D122" s="121"/>
      <c r="E122" s="15">
        <v>25</v>
      </c>
      <c r="F122" s="96"/>
      <c r="G122" s="119"/>
      <c r="H122" s="109"/>
      <c r="I122" s="123"/>
      <c r="J122" s="21">
        <f t="shared" ca="1" si="9"/>
        <v>41249</v>
      </c>
      <c r="K122" s="41">
        <f t="shared" ca="1" si="10"/>
        <v>41249</v>
      </c>
      <c r="L122" s="40">
        <f t="shared" ca="1" si="11"/>
        <v>115.86797752808988</v>
      </c>
      <c r="M122" s="48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46">
        <f t="shared" si="12"/>
        <v>0</v>
      </c>
    </row>
    <row r="123" spans="3:24" ht="15.75">
      <c r="C123" s="105"/>
      <c r="D123" s="121"/>
      <c r="E123" s="15">
        <v>26</v>
      </c>
      <c r="F123" s="96"/>
      <c r="G123" s="119"/>
      <c r="H123" s="109"/>
      <c r="I123" s="123"/>
      <c r="J123" s="21">
        <f t="shared" ca="1" si="9"/>
        <v>41249</v>
      </c>
      <c r="K123" s="41">
        <f t="shared" ca="1" si="10"/>
        <v>41249</v>
      </c>
      <c r="L123" s="40">
        <f t="shared" ca="1" si="11"/>
        <v>115.86797752808988</v>
      </c>
      <c r="M123" s="48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46">
        <f t="shared" si="12"/>
        <v>0</v>
      </c>
    </row>
    <row r="124" spans="3:24" ht="15.75">
      <c r="C124" s="105"/>
      <c r="D124" s="121"/>
      <c r="E124" s="15">
        <v>27</v>
      </c>
      <c r="F124" s="96"/>
      <c r="G124" s="119"/>
      <c r="H124" s="109"/>
      <c r="I124" s="123"/>
      <c r="J124" s="21">
        <f t="shared" ca="1" si="9"/>
        <v>41249</v>
      </c>
      <c r="K124" s="41">
        <f t="shared" ca="1" si="10"/>
        <v>41249</v>
      </c>
      <c r="L124" s="40">
        <f t="shared" ca="1" si="11"/>
        <v>115.86797752808988</v>
      </c>
      <c r="M124" s="48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46">
        <f t="shared" si="12"/>
        <v>0</v>
      </c>
    </row>
    <row r="125" spans="3:24" ht="15.75">
      <c r="C125" s="105"/>
      <c r="D125" s="121"/>
      <c r="E125" s="15">
        <v>28</v>
      </c>
      <c r="F125" s="99"/>
      <c r="G125" s="119"/>
      <c r="H125" s="109"/>
      <c r="I125" s="123"/>
      <c r="J125" s="21">
        <f t="shared" ca="1" si="9"/>
        <v>41249</v>
      </c>
      <c r="K125" s="41">
        <f t="shared" ca="1" si="10"/>
        <v>41249</v>
      </c>
      <c r="L125" s="40">
        <f t="shared" ca="1" si="11"/>
        <v>115.86797752808988</v>
      </c>
      <c r="M125" s="49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46">
        <f t="shared" si="12"/>
        <v>0</v>
      </c>
    </row>
    <row r="126" spans="3:24" ht="16.5" thickBot="1">
      <c r="C126" s="106"/>
      <c r="D126" s="122"/>
      <c r="E126" s="16">
        <v>29</v>
      </c>
      <c r="F126" s="100"/>
      <c r="G126" s="120"/>
      <c r="H126" s="111"/>
      <c r="I126" s="124"/>
      <c r="J126" s="21">
        <f t="shared" ca="1" si="9"/>
        <v>41249</v>
      </c>
      <c r="K126" s="41">
        <f t="shared" ca="1" si="10"/>
        <v>41249</v>
      </c>
      <c r="L126" s="45">
        <f t="shared" ca="1" si="11"/>
        <v>115.86797752808988</v>
      </c>
      <c r="M126" s="51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>
        <f t="shared" si="12"/>
        <v>0</v>
      </c>
    </row>
    <row r="127" spans="3:24" ht="15.75" hidden="1" thickTop="1">
      <c r="K127" s="42"/>
      <c r="N127" s="56">
        <f>SUM(N88:N126)</f>
        <v>0</v>
      </c>
      <c r="P127" s="56">
        <f>SUM(P88:P126)</f>
        <v>0</v>
      </c>
      <c r="R127" s="56">
        <f>SUM(R88:R126)</f>
        <v>0</v>
      </c>
      <c r="T127" s="56">
        <f>SUM(T88:T126)</f>
        <v>0</v>
      </c>
      <c r="U127" s="28"/>
      <c r="V127" s="28"/>
      <c r="X127" s="69">
        <f>SUM(X98:X126)</f>
        <v>0</v>
      </c>
    </row>
    <row r="128" spans="3:24" ht="21.75" hidden="1" customHeight="1" thickTop="1" thickBot="1">
      <c r="K128" s="42"/>
      <c r="N128" s="71">
        <f>N127+P127+R127+T127</f>
        <v>0</v>
      </c>
      <c r="O128" s="72"/>
      <c r="P128" s="72"/>
      <c r="Q128" s="72"/>
      <c r="R128" s="72"/>
      <c r="S128" s="72"/>
      <c r="T128" s="73"/>
      <c r="U128" s="65"/>
      <c r="V128" s="65"/>
      <c r="X128" s="70"/>
    </row>
    <row r="129" spans="3:24" ht="21.75" customHeight="1" thickTop="1" thickBot="1">
      <c r="K129" s="42"/>
      <c r="N129" s="60"/>
      <c r="O129" s="60"/>
      <c r="P129" s="60"/>
      <c r="Q129" s="60"/>
      <c r="R129" s="60"/>
      <c r="S129" s="60"/>
      <c r="T129" s="60"/>
      <c r="U129" s="60"/>
      <c r="V129" s="60"/>
      <c r="W129" s="61"/>
      <c r="X129" s="60"/>
    </row>
    <row r="130" spans="3:24" ht="16.5" thickTop="1" thickBot="1">
      <c r="F130" s="3" t="s">
        <v>13</v>
      </c>
      <c r="G130" s="3">
        <f>X127</f>
        <v>0</v>
      </c>
      <c r="K130" s="42"/>
      <c r="X130" s="53"/>
    </row>
    <row r="131" spans="3:24" ht="16.5" thickTop="1" thickBot="1">
      <c r="F131" s="3" t="s">
        <v>14</v>
      </c>
      <c r="G131" s="3">
        <f>N128</f>
        <v>0</v>
      </c>
      <c r="K131" s="42"/>
      <c r="X131" s="53"/>
    </row>
    <row r="132" spans="3:24" ht="15.75" thickTop="1">
      <c r="K132" s="42"/>
      <c r="X132" s="53"/>
    </row>
    <row r="133" spans="3:24">
      <c r="K133" s="42"/>
    </row>
    <row r="134" spans="3:24">
      <c r="K134" s="42"/>
    </row>
    <row r="135" spans="3:24" ht="15.75" thickBot="1">
      <c r="K135" s="42"/>
    </row>
    <row r="136" spans="3:24" ht="17.25" thickTop="1" thickBot="1">
      <c r="K136" s="42"/>
      <c r="N136" s="85"/>
      <c r="O136" s="86"/>
      <c r="P136" s="86"/>
      <c r="Q136" s="86"/>
      <c r="R136" s="86"/>
      <c r="S136" s="86"/>
      <c r="T136" s="86"/>
      <c r="U136" s="86"/>
      <c r="V136" s="86"/>
      <c r="W136" s="87"/>
    </row>
    <row r="137" spans="3:24" ht="21" customHeight="1" thickTop="1" thickBot="1">
      <c r="C137" s="113" t="s">
        <v>19</v>
      </c>
      <c r="D137" s="104" t="s">
        <v>18</v>
      </c>
      <c r="E137" s="1" t="s">
        <v>0</v>
      </c>
      <c r="F137" s="67" t="s">
        <v>1</v>
      </c>
      <c r="G137" s="3" t="s">
        <v>4</v>
      </c>
      <c r="H137" s="4" t="s">
        <v>3</v>
      </c>
      <c r="I137" s="3" t="s">
        <v>2</v>
      </c>
      <c r="J137" s="3"/>
      <c r="K137" s="43"/>
      <c r="L137" s="68" t="s">
        <v>12</v>
      </c>
      <c r="M137" s="23" t="s">
        <v>11</v>
      </c>
      <c r="N137" s="4" t="s">
        <v>8</v>
      </c>
      <c r="O137" s="3" t="s">
        <v>5</v>
      </c>
      <c r="P137" s="4" t="s">
        <v>7</v>
      </c>
      <c r="Q137" s="3" t="s">
        <v>5</v>
      </c>
      <c r="R137" s="4" t="s">
        <v>9</v>
      </c>
      <c r="S137" s="3" t="s">
        <v>5</v>
      </c>
      <c r="T137" s="4" t="s">
        <v>10</v>
      </c>
      <c r="U137" s="4"/>
      <c r="V137" s="4"/>
      <c r="W137" s="3" t="s">
        <v>5</v>
      </c>
      <c r="X137" s="4" t="s">
        <v>6</v>
      </c>
    </row>
    <row r="138" spans="3:24" ht="16.5" thickTop="1">
      <c r="C138" s="114"/>
      <c r="D138" s="83"/>
      <c r="E138" s="14">
        <v>1</v>
      </c>
      <c r="F138" s="93"/>
      <c r="G138" s="118"/>
      <c r="H138" s="95"/>
      <c r="I138" s="95"/>
      <c r="J138" s="21">
        <f t="shared" ref="J138:J173" ca="1" si="13">TODAY()</f>
        <v>41249</v>
      </c>
      <c r="K138" s="41">
        <f t="shared" ref="K138:K173" ca="1" si="14">J138-H138</f>
        <v>41249</v>
      </c>
      <c r="L138" s="40">
        <f t="shared" ref="L138:L173" ca="1" si="15">K138/356</f>
        <v>115.86797752808988</v>
      </c>
      <c r="M138" s="47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>
        <f t="shared" ref="X138:X173" si="16">T138+R138+P138+N138+M138</f>
        <v>0</v>
      </c>
    </row>
    <row r="139" spans="3:24" ht="15.75">
      <c r="C139" s="114"/>
      <c r="D139" s="83"/>
      <c r="E139" s="15">
        <v>2</v>
      </c>
      <c r="F139" s="96"/>
      <c r="G139" s="119"/>
      <c r="H139" s="98"/>
      <c r="I139" s="98"/>
      <c r="J139" s="21">
        <f t="shared" ca="1" si="13"/>
        <v>41249</v>
      </c>
      <c r="K139" s="41">
        <f t="shared" ca="1" si="14"/>
        <v>41249</v>
      </c>
      <c r="L139" s="40">
        <f t="shared" ca="1" si="15"/>
        <v>115.86797752808988</v>
      </c>
      <c r="M139" s="48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46">
        <f t="shared" si="16"/>
        <v>0</v>
      </c>
    </row>
    <row r="140" spans="3:24" ht="15.75">
      <c r="C140" s="114"/>
      <c r="D140" s="83"/>
      <c r="E140" s="15">
        <v>3</v>
      </c>
      <c r="F140" s="96"/>
      <c r="G140" s="119"/>
      <c r="H140" s="98"/>
      <c r="I140" s="98"/>
      <c r="J140" s="21">
        <f t="shared" ca="1" si="13"/>
        <v>41249</v>
      </c>
      <c r="K140" s="41">
        <f t="shared" ca="1" si="14"/>
        <v>41249</v>
      </c>
      <c r="L140" s="40">
        <f t="shared" ca="1" si="15"/>
        <v>115.86797752808988</v>
      </c>
      <c r="M140" s="48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46">
        <f t="shared" si="16"/>
        <v>0</v>
      </c>
    </row>
    <row r="141" spans="3:24" ht="15.75">
      <c r="C141" s="114"/>
      <c r="D141" s="83"/>
      <c r="E141" s="15">
        <v>4</v>
      </c>
      <c r="F141" s="96"/>
      <c r="G141" s="119"/>
      <c r="H141" s="98"/>
      <c r="I141" s="98"/>
      <c r="J141" s="21">
        <f t="shared" ca="1" si="13"/>
        <v>41249</v>
      </c>
      <c r="K141" s="41">
        <f t="shared" ca="1" si="14"/>
        <v>41249</v>
      </c>
      <c r="L141" s="40">
        <f t="shared" ca="1" si="15"/>
        <v>115.86797752808988</v>
      </c>
      <c r="M141" s="48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46">
        <f t="shared" si="16"/>
        <v>0</v>
      </c>
    </row>
    <row r="142" spans="3:24" ht="15.75">
      <c r="C142" s="114"/>
      <c r="D142" s="83"/>
      <c r="E142" s="15">
        <v>5</v>
      </c>
      <c r="F142" s="96"/>
      <c r="G142" s="119"/>
      <c r="H142" s="98"/>
      <c r="I142" s="98"/>
      <c r="J142" s="21">
        <f t="shared" ca="1" si="13"/>
        <v>41249</v>
      </c>
      <c r="K142" s="41">
        <f t="shared" ca="1" si="14"/>
        <v>41249</v>
      </c>
      <c r="L142" s="40">
        <f t="shared" ca="1" si="15"/>
        <v>115.86797752808988</v>
      </c>
      <c r="M142" s="48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46">
        <f t="shared" si="16"/>
        <v>0</v>
      </c>
    </row>
    <row r="143" spans="3:24" ht="15.75">
      <c r="C143" s="114"/>
      <c r="D143" s="83"/>
      <c r="E143" s="15">
        <v>6</v>
      </c>
      <c r="F143" s="96"/>
      <c r="G143" s="119"/>
      <c r="H143" s="98"/>
      <c r="I143" s="98"/>
      <c r="J143" s="21">
        <f t="shared" ca="1" si="13"/>
        <v>41249</v>
      </c>
      <c r="K143" s="41">
        <f t="shared" ca="1" si="14"/>
        <v>41249</v>
      </c>
      <c r="L143" s="40">
        <f t="shared" ca="1" si="15"/>
        <v>115.86797752808988</v>
      </c>
      <c r="M143" s="48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46">
        <f t="shared" si="16"/>
        <v>0</v>
      </c>
    </row>
    <row r="144" spans="3:24" ht="15.75">
      <c r="C144" s="114"/>
      <c r="D144" s="83"/>
      <c r="E144" s="15">
        <v>7</v>
      </c>
      <c r="F144" s="96"/>
      <c r="G144" s="119"/>
      <c r="H144" s="109"/>
      <c r="I144" s="109"/>
      <c r="J144" s="21">
        <f t="shared" ca="1" si="13"/>
        <v>41249</v>
      </c>
      <c r="K144" s="41">
        <f t="shared" ca="1" si="14"/>
        <v>41249</v>
      </c>
      <c r="L144" s="40">
        <f t="shared" ca="1" si="15"/>
        <v>115.86797752808988</v>
      </c>
      <c r="M144" s="48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46">
        <f t="shared" si="16"/>
        <v>0</v>
      </c>
    </row>
    <row r="145" spans="3:24" ht="15.75">
      <c r="C145" s="114"/>
      <c r="D145" s="83"/>
      <c r="E145" s="15">
        <v>8</v>
      </c>
      <c r="F145" s="96"/>
      <c r="G145" s="119"/>
      <c r="H145" s="109"/>
      <c r="I145" s="109"/>
      <c r="J145" s="21">
        <f t="shared" ca="1" si="13"/>
        <v>41249</v>
      </c>
      <c r="K145" s="41">
        <f t="shared" ca="1" si="14"/>
        <v>41249</v>
      </c>
      <c r="L145" s="40">
        <f t="shared" ca="1" si="15"/>
        <v>115.86797752808988</v>
      </c>
      <c r="M145" s="48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46">
        <f t="shared" si="16"/>
        <v>0</v>
      </c>
    </row>
    <row r="146" spans="3:24" ht="15.75">
      <c r="C146" s="114"/>
      <c r="D146" s="83"/>
      <c r="E146" s="15">
        <v>9</v>
      </c>
      <c r="F146" s="96"/>
      <c r="G146" s="119"/>
      <c r="H146" s="109"/>
      <c r="I146" s="109"/>
      <c r="J146" s="21">
        <f t="shared" ca="1" si="13"/>
        <v>41249</v>
      </c>
      <c r="K146" s="41">
        <f t="shared" ca="1" si="14"/>
        <v>41249</v>
      </c>
      <c r="L146" s="40">
        <f t="shared" ca="1" si="15"/>
        <v>115.86797752808988</v>
      </c>
      <c r="M146" s="48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46">
        <f t="shared" si="16"/>
        <v>0</v>
      </c>
    </row>
    <row r="147" spans="3:24" ht="15.75">
      <c r="C147" s="114"/>
      <c r="D147" s="25"/>
      <c r="E147" s="15">
        <v>10</v>
      </c>
      <c r="F147" s="96"/>
      <c r="G147" s="119"/>
      <c r="H147" s="98"/>
      <c r="I147" s="98"/>
      <c r="J147" s="21">
        <f t="shared" ca="1" si="13"/>
        <v>41249</v>
      </c>
      <c r="K147" s="41">
        <f t="shared" ca="1" si="14"/>
        <v>41249</v>
      </c>
      <c r="L147" s="40">
        <f t="shared" ca="1" si="15"/>
        <v>115.86797752808988</v>
      </c>
      <c r="M147" s="48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46">
        <f t="shared" si="16"/>
        <v>0</v>
      </c>
    </row>
    <row r="148" spans="3:24" ht="15.75">
      <c r="C148" s="114"/>
      <c r="D148" s="88"/>
      <c r="E148" s="15">
        <v>11</v>
      </c>
      <c r="F148" s="96"/>
      <c r="G148" s="119"/>
      <c r="H148" s="109"/>
      <c r="I148" s="109"/>
      <c r="J148" s="21">
        <f t="shared" ca="1" si="13"/>
        <v>41249</v>
      </c>
      <c r="K148" s="41">
        <f t="shared" ca="1" si="14"/>
        <v>41249</v>
      </c>
      <c r="L148" s="40">
        <f t="shared" ca="1" si="15"/>
        <v>115.86797752808988</v>
      </c>
      <c r="M148" s="48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46">
        <f t="shared" si="16"/>
        <v>0</v>
      </c>
    </row>
    <row r="149" spans="3:24" ht="15.75">
      <c r="C149" s="114"/>
      <c r="D149" s="88"/>
      <c r="E149" s="15">
        <v>12</v>
      </c>
      <c r="F149" s="96"/>
      <c r="G149" s="119"/>
      <c r="H149" s="98"/>
      <c r="I149" s="98"/>
      <c r="J149" s="21">
        <f t="shared" ca="1" si="13"/>
        <v>41249</v>
      </c>
      <c r="K149" s="41">
        <f t="shared" ca="1" si="14"/>
        <v>41249</v>
      </c>
      <c r="L149" s="40">
        <f t="shared" ca="1" si="15"/>
        <v>115.86797752808988</v>
      </c>
      <c r="M149" s="48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46">
        <f t="shared" si="16"/>
        <v>0</v>
      </c>
    </row>
    <row r="150" spans="3:24" ht="15.75">
      <c r="C150" s="114"/>
      <c r="D150" s="88"/>
      <c r="E150" s="15">
        <v>13</v>
      </c>
      <c r="F150" s="96"/>
      <c r="G150" s="119"/>
      <c r="H150" s="109"/>
      <c r="I150" s="109"/>
      <c r="J150" s="21">
        <f t="shared" ca="1" si="13"/>
        <v>41249</v>
      </c>
      <c r="K150" s="41">
        <f t="shared" ca="1" si="14"/>
        <v>41249</v>
      </c>
      <c r="L150" s="40">
        <f t="shared" ca="1" si="15"/>
        <v>115.86797752808988</v>
      </c>
      <c r="M150" s="48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46">
        <f t="shared" si="16"/>
        <v>0</v>
      </c>
    </row>
    <row r="151" spans="3:24" ht="15.75">
      <c r="C151" s="114"/>
      <c r="D151" s="88"/>
      <c r="E151" s="15">
        <v>14</v>
      </c>
      <c r="F151" s="96"/>
      <c r="G151" s="119"/>
      <c r="H151" s="98"/>
      <c r="I151" s="98"/>
      <c r="J151" s="21">
        <f t="shared" ca="1" si="13"/>
        <v>41249</v>
      </c>
      <c r="K151" s="41">
        <f t="shared" ca="1" si="14"/>
        <v>41249</v>
      </c>
      <c r="L151" s="40">
        <f t="shared" ca="1" si="15"/>
        <v>115.86797752808988</v>
      </c>
      <c r="M151" s="48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46">
        <f t="shared" si="16"/>
        <v>0</v>
      </c>
    </row>
    <row r="152" spans="3:24" ht="15.75">
      <c r="C152" s="114"/>
      <c r="D152" s="88"/>
      <c r="E152" s="15">
        <v>15</v>
      </c>
      <c r="F152" s="96"/>
      <c r="G152" s="119"/>
      <c r="H152" s="98"/>
      <c r="I152" s="98"/>
      <c r="J152" s="21">
        <f t="shared" ca="1" si="13"/>
        <v>41249</v>
      </c>
      <c r="K152" s="41">
        <f t="shared" ca="1" si="14"/>
        <v>41249</v>
      </c>
      <c r="L152" s="40">
        <f t="shared" ca="1" si="15"/>
        <v>115.86797752808988</v>
      </c>
      <c r="M152" s="48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46">
        <f t="shared" si="16"/>
        <v>0</v>
      </c>
    </row>
    <row r="153" spans="3:24" ht="15.75">
      <c r="C153" s="114"/>
      <c r="D153" s="88"/>
      <c r="E153" s="15">
        <v>16</v>
      </c>
      <c r="F153" s="96"/>
      <c r="G153" s="119"/>
      <c r="H153" s="98"/>
      <c r="I153" s="98"/>
      <c r="J153" s="21">
        <f t="shared" ca="1" si="13"/>
        <v>41249</v>
      </c>
      <c r="K153" s="41">
        <f t="shared" ca="1" si="14"/>
        <v>41249</v>
      </c>
      <c r="L153" s="40">
        <f t="shared" ca="1" si="15"/>
        <v>115.86797752808988</v>
      </c>
      <c r="M153" s="48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46">
        <f t="shared" si="16"/>
        <v>0</v>
      </c>
    </row>
    <row r="154" spans="3:24" ht="15.75">
      <c r="C154" s="114"/>
      <c r="D154" s="88"/>
      <c r="E154" s="15">
        <v>17</v>
      </c>
      <c r="F154" s="96"/>
      <c r="G154" s="119"/>
      <c r="H154" s="98"/>
      <c r="I154" s="98"/>
      <c r="J154" s="21">
        <f t="shared" ca="1" si="13"/>
        <v>41249</v>
      </c>
      <c r="K154" s="41">
        <f t="shared" ca="1" si="14"/>
        <v>41249</v>
      </c>
      <c r="L154" s="40">
        <f t="shared" ca="1" si="15"/>
        <v>115.86797752808988</v>
      </c>
      <c r="M154" s="48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46">
        <f t="shared" si="16"/>
        <v>0</v>
      </c>
    </row>
    <row r="155" spans="3:24" ht="15.75">
      <c r="C155" s="114"/>
      <c r="D155" s="88"/>
      <c r="E155" s="15">
        <v>18</v>
      </c>
      <c r="F155" s="96"/>
      <c r="G155" s="119"/>
      <c r="H155" s="98"/>
      <c r="I155" s="98"/>
      <c r="J155" s="21">
        <f t="shared" ca="1" si="13"/>
        <v>41249</v>
      </c>
      <c r="K155" s="41">
        <f t="shared" ca="1" si="14"/>
        <v>41249</v>
      </c>
      <c r="L155" s="40">
        <f t="shared" ca="1" si="15"/>
        <v>115.86797752808988</v>
      </c>
      <c r="M155" s="48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46">
        <f t="shared" si="16"/>
        <v>0</v>
      </c>
    </row>
    <row r="156" spans="3:24" ht="15.75">
      <c r="C156" s="114"/>
      <c r="D156" s="88"/>
      <c r="E156" s="15">
        <v>19</v>
      </c>
      <c r="F156" s="96"/>
      <c r="G156" s="119"/>
      <c r="H156" s="98"/>
      <c r="I156" s="98"/>
      <c r="J156" s="21">
        <f t="shared" ca="1" si="13"/>
        <v>41249</v>
      </c>
      <c r="K156" s="41">
        <f t="shared" ca="1" si="14"/>
        <v>41249</v>
      </c>
      <c r="L156" s="40">
        <f t="shared" ca="1" si="15"/>
        <v>115.86797752808988</v>
      </c>
      <c r="M156" s="48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46">
        <f t="shared" si="16"/>
        <v>0</v>
      </c>
    </row>
    <row r="157" spans="3:24" ht="15.75">
      <c r="C157" s="114"/>
      <c r="D157" s="88"/>
      <c r="E157" s="15">
        <v>20</v>
      </c>
      <c r="F157" s="96"/>
      <c r="G157" s="119"/>
      <c r="H157" s="98"/>
      <c r="I157" s="98"/>
      <c r="J157" s="21">
        <f t="shared" ca="1" si="13"/>
        <v>41249</v>
      </c>
      <c r="K157" s="41">
        <f t="shared" ca="1" si="14"/>
        <v>41249</v>
      </c>
      <c r="L157" s="40">
        <f t="shared" ca="1" si="15"/>
        <v>115.86797752808988</v>
      </c>
      <c r="M157" s="48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46">
        <f t="shared" si="16"/>
        <v>0</v>
      </c>
    </row>
    <row r="158" spans="3:24" ht="15.75">
      <c r="C158" s="114"/>
      <c r="D158" s="25"/>
      <c r="E158" s="15">
        <v>21</v>
      </c>
      <c r="F158" s="96"/>
      <c r="G158" s="119"/>
      <c r="H158" s="98"/>
      <c r="I158" s="98"/>
      <c r="J158" s="21">
        <f t="shared" ca="1" si="13"/>
        <v>41249</v>
      </c>
      <c r="K158" s="41">
        <f t="shared" ca="1" si="14"/>
        <v>41249</v>
      </c>
      <c r="L158" s="40">
        <f t="shared" ca="1" si="15"/>
        <v>115.86797752808988</v>
      </c>
      <c r="M158" s="48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46">
        <f t="shared" si="16"/>
        <v>0</v>
      </c>
    </row>
    <row r="159" spans="3:24" ht="15.75">
      <c r="C159" s="114"/>
      <c r="D159" s="78"/>
      <c r="E159" s="15">
        <v>22</v>
      </c>
      <c r="F159" s="96"/>
      <c r="G159" s="119"/>
      <c r="H159" s="98"/>
      <c r="I159" s="98"/>
      <c r="J159" s="21">
        <f t="shared" ca="1" si="13"/>
        <v>41249</v>
      </c>
      <c r="K159" s="41">
        <f t="shared" ca="1" si="14"/>
        <v>41249</v>
      </c>
      <c r="L159" s="40">
        <f t="shared" ca="1" si="15"/>
        <v>115.86797752808988</v>
      </c>
      <c r="M159" s="48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46">
        <f t="shared" si="16"/>
        <v>0</v>
      </c>
    </row>
    <row r="160" spans="3:24" ht="15.75">
      <c r="C160" s="114"/>
      <c r="D160" s="78"/>
      <c r="E160" s="15">
        <v>23</v>
      </c>
      <c r="F160" s="96"/>
      <c r="G160" s="119"/>
      <c r="H160" s="98"/>
      <c r="I160" s="98"/>
      <c r="J160" s="21">
        <f t="shared" ca="1" si="13"/>
        <v>41249</v>
      </c>
      <c r="K160" s="41">
        <f t="shared" ca="1" si="14"/>
        <v>41249</v>
      </c>
      <c r="L160" s="40">
        <f t="shared" ca="1" si="15"/>
        <v>115.86797752808988</v>
      </c>
      <c r="M160" s="48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46">
        <f t="shared" si="16"/>
        <v>0</v>
      </c>
    </row>
    <row r="161" spans="3:24" ht="15.75">
      <c r="C161" s="114"/>
      <c r="D161" s="78"/>
      <c r="E161" s="15">
        <v>24</v>
      </c>
      <c r="F161" s="96"/>
      <c r="G161" s="119"/>
      <c r="H161" s="98"/>
      <c r="I161" s="98"/>
      <c r="J161" s="21">
        <f t="shared" ca="1" si="13"/>
        <v>41249</v>
      </c>
      <c r="K161" s="41">
        <f t="shared" ca="1" si="14"/>
        <v>41249</v>
      </c>
      <c r="L161" s="40">
        <f t="shared" ca="1" si="15"/>
        <v>115.86797752808988</v>
      </c>
      <c r="M161" s="48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46">
        <f t="shared" si="16"/>
        <v>0</v>
      </c>
    </row>
    <row r="162" spans="3:24" ht="15.75">
      <c r="C162" s="114"/>
      <c r="D162" s="78"/>
      <c r="E162" s="15">
        <v>25</v>
      </c>
      <c r="F162" s="96"/>
      <c r="G162" s="119"/>
      <c r="H162" s="98"/>
      <c r="I162" s="98"/>
      <c r="J162" s="21">
        <f t="shared" ca="1" si="13"/>
        <v>41249</v>
      </c>
      <c r="K162" s="41">
        <f t="shared" ca="1" si="14"/>
        <v>41249</v>
      </c>
      <c r="L162" s="40">
        <f t="shared" ca="1" si="15"/>
        <v>115.86797752808988</v>
      </c>
      <c r="M162" s="48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46">
        <f t="shared" si="16"/>
        <v>0</v>
      </c>
    </row>
    <row r="163" spans="3:24" ht="15.75">
      <c r="C163" s="114"/>
      <c r="D163" s="78"/>
      <c r="E163" s="15">
        <v>26</v>
      </c>
      <c r="F163" s="96"/>
      <c r="G163" s="119"/>
      <c r="H163" s="98"/>
      <c r="I163" s="98"/>
      <c r="J163" s="21">
        <f t="shared" ca="1" si="13"/>
        <v>41249</v>
      </c>
      <c r="K163" s="41">
        <f t="shared" ca="1" si="14"/>
        <v>41249</v>
      </c>
      <c r="L163" s="40">
        <f t="shared" ca="1" si="15"/>
        <v>115.86797752808988</v>
      </c>
      <c r="M163" s="48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46">
        <f t="shared" si="16"/>
        <v>0</v>
      </c>
    </row>
    <row r="164" spans="3:24" ht="15.75">
      <c r="C164" s="114"/>
      <c r="D164" s="78"/>
      <c r="E164" s="15">
        <v>27</v>
      </c>
      <c r="F164" s="96"/>
      <c r="G164" s="119"/>
      <c r="H164" s="98"/>
      <c r="I164" s="98"/>
      <c r="J164" s="21">
        <f t="shared" ca="1" si="13"/>
        <v>41249</v>
      </c>
      <c r="K164" s="41">
        <f t="shared" ca="1" si="14"/>
        <v>41249</v>
      </c>
      <c r="L164" s="40">
        <f t="shared" ca="1" si="15"/>
        <v>115.86797752808988</v>
      </c>
      <c r="M164" s="48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46">
        <f t="shared" si="16"/>
        <v>0</v>
      </c>
    </row>
    <row r="165" spans="3:24" ht="15.75">
      <c r="C165" s="114"/>
      <c r="D165" s="78"/>
      <c r="E165" s="15">
        <v>28</v>
      </c>
      <c r="F165" s="96"/>
      <c r="G165" s="119"/>
      <c r="H165" s="98"/>
      <c r="I165" s="98"/>
      <c r="J165" s="21">
        <f t="shared" ca="1" si="13"/>
        <v>41249</v>
      </c>
      <c r="K165" s="41">
        <f t="shared" ca="1" si="14"/>
        <v>41249</v>
      </c>
      <c r="L165" s="40">
        <f t="shared" ca="1" si="15"/>
        <v>115.86797752808988</v>
      </c>
      <c r="M165" s="48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46">
        <f t="shared" si="16"/>
        <v>0</v>
      </c>
    </row>
    <row r="166" spans="3:24" ht="15.75">
      <c r="C166" s="114"/>
      <c r="D166" s="78"/>
      <c r="E166" s="15">
        <v>29</v>
      </c>
      <c r="F166" s="96"/>
      <c r="G166" s="119"/>
      <c r="H166" s="109"/>
      <c r="I166" s="109"/>
      <c r="J166" s="21">
        <f t="shared" ca="1" si="13"/>
        <v>41249</v>
      </c>
      <c r="K166" s="41">
        <f t="shared" ca="1" si="14"/>
        <v>41249</v>
      </c>
      <c r="L166" s="40">
        <f t="shared" ca="1" si="15"/>
        <v>115.86797752808988</v>
      </c>
      <c r="M166" s="48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46">
        <f t="shared" si="16"/>
        <v>0</v>
      </c>
    </row>
    <row r="167" spans="3:24" ht="15.75">
      <c r="C167" s="114"/>
      <c r="D167" s="78"/>
      <c r="E167" s="15">
        <v>30</v>
      </c>
      <c r="F167" s="96"/>
      <c r="G167" s="119"/>
      <c r="H167" s="109"/>
      <c r="I167" s="109"/>
      <c r="J167" s="21">
        <f t="shared" ca="1" si="13"/>
        <v>41249</v>
      </c>
      <c r="K167" s="41">
        <f t="shared" ca="1" si="14"/>
        <v>41249</v>
      </c>
      <c r="L167" s="40">
        <f t="shared" ca="1" si="15"/>
        <v>115.86797752808988</v>
      </c>
      <c r="M167" s="48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46">
        <f t="shared" si="16"/>
        <v>0</v>
      </c>
    </row>
    <row r="168" spans="3:24" ht="15.75">
      <c r="C168" s="114"/>
      <c r="D168" s="78"/>
      <c r="E168" s="15">
        <v>31</v>
      </c>
      <c r="F168" s="96"/>
      <c r="G168" s="119"/>
      <c r="H168" s="109"/>
      <c r="I168" s="109"/>
      <c r="J168" s="21">
        <f t="shared" ca="1" si="13"/>
        <v>41249</v>
      </c>
      <c r="K168" s="41">
        <f t="shared" ca="1" si="14"/>
        <v>41249</v>
      </c>
      <c r="L168" s="40">
        <f t="shared" ca="1" si="15"/>
        <v>115.86797752808988</v>
      </c>
      <c r="M168" s="48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46">
        <f t="shared" si="16"/>
        <v>0</v>
      </c>
    </row>
    <row r="169" spans="3:24" ht="15.75">
      <c r="C169" s="114"/>
      <c r="D169" s="78"/>
      <c r="E169" s="15">
        <v>32</v>
      </c>
      <c r="F169" s="96"/>
      <c r="G169" s="119"/>
      <c r="H169" s="98"/>
      <c r="I169" s="98"/>
      <c r="J169" s="21">
        <f t="shared" ca="1" si="13"/>
        <v>41249</v>
      </c>
      <c r="K169" s="41">
        <f t="shared" ca="1" si="14"/>
        <v>41249</v>
      </c>
      <c r="L169" s="40">
        <f t="shared" ca="1" si="15"/>
        <v>115.86797752808988</v>
      </c>
      <c r="M169" s="48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46">
        <f t="shared" si="16"/>
        <v>0</v>
      </c>
    </row>
    <row r="170" spans="3:24" ht="15.75">
      <c r="C170" s="114"/>
      <c r="D170" s="78"/>
      <c r="E170" s="15">
        <v>33</v>
      </c>
      <c r="F170" s="96"/>
      <c r="G170" s="119"/>
      <c r="H170" s="109"/>
      <c r="I170" s="109"/>
      <c r="J170" s="21">
        <f t="shared" ca="1" si="13"/>
        <v>41249</v>
      </c>
      <c r="K170" s="41">
        <f t="shared" ca="1" si="14"/>
        <v>41249</v>
      </c>
      <c r="L170" s="40">
        <f t="shared" ca="1" si="15"/>
        <v>115.86797752808988</v>
      </c>
      <c r="M170" s="48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46">
        <f t="shared" si="16"/>
        <v>0</v>
      </c>
    </row>
    <row r="171" spans="3:24" ht="15.75">
      <c r="C171" s="114"/>
      <c r="D171" s="78"/>
      <c r="E171" s="15">
        <v>34</v>
      </c>
      <c r="F171" s="99"/>
      <c r="G171" s="119"/>
      <c r="H171" s="109"/>
      <c r="I171" s="109"/>
      <c r="J171" s="21">
        <f t="shared" ca="1" si="13"/>
        <v>41249</v>
      </c>
      <c r="K171" s="41">
        <f t="shared" ca="1" si="14"/>
        <v>41249</v>
      </c>
      <c r="L171" s="40">
        <f t="shared" ca="1" si="15"/>
        <v>115.86797752808988</v>
      </c>
      <c r="M171" s="49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46">
        <f t="shared" si="16"/>
        <v>0</v>
      </c>
    </row>
    <row r="172" spans="3:24" ht="15.75">
      <c r="C172" s="114"/>
      <c r="D172" s="78"/>
      <c r="E172" s="15">
        <v>35</v>
      </c>
      <c r="F172" s="99"/>
      <c r="G172" s="119"/>
      <c r="H172" s="109"/>
      <c r="I172" s="109"/>
      <c r="J172" s="21">
        <f t="shared" ca="1" si="13"/>
        <v>41249</v>
      </c>
      <c r="K172" s="41">
        <f t="shared" ca="1" si="14"/>
        <v>41249</v>
      </c>
      <c r="L172" s="40">
        <f t="shared" ca="1" si="15"/>
        <v>115.86797752808988</v>
      </c>
      <c r="M172" s="49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46">
        <f t="shared" si="16"/>
        <v>0</v>
      </c>
    </row>
    <row r="173" spans="3:24" ht="16.5" thickBot="1">
      <c r="C173" s="115"/>
      <c r="D173" s="77"/>
      <c r="E173" s="16">
        <v>36</v>
      </c>
      <c r="F173" s="100"/>
      <c r="G173" s="120"/>
      <c r="H173" s="125"/>
      <c r="I173" s="125"/>
      <c r="J173" s="21">
        <f t="shared" ca="1" si="13"/>
        <v>41249</v>
      </c>
      <c r="K173" s="41">
        <f t="shared" ca="1" si="14"/>
        <v>41249</v>
      </c>
      <c r="L173" s="45">
        <f t="shared" ca="1" si="15"/>
        <v>115.86797752808988</v>
      </c>
      <c r="M173" s="51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>
        <f t="shared" si="16"/>
        <v>0</v>
      </c>
    </row>
    <row r="174" spans="3:24" ht="15.75" hidden="1" thickTop="1">
      <c r="K174" s="42"/>
      <c r="N174" s="56">
        <f>SUM(N136:N173)</f>
        <v>0</v>
      </c>
      <c r="P174" s="56">
        <f>SUM(P136:P173)</f>
        <v>0</v>
      </c>
      <c r="R174" s="56">
        <f>SUM(R136:R173)</f>
        <v>0</v>
      </c>
      <c r="T174" s="56">
        <f>SUM(T136:T173)</f>
        <v>0</v>
      </c>
      <c r="U174" s="28"/>
      <c r="V174" s="28"/>
      <c r="X174" s="69">
        <f>SUM(X138:X173)</f>
        <v>0</v>
      </c>
    </row>
    <row r="175" spans="3:24" ht="23.25" hidden="1" customHeight="1" thickTop="1" thickBot="1">
      <c r="K175" s="42"/>
      <c r="N175" s="71">
        <f>N174+P174+R174+T174</f>
        <v>0</v>
      </c>
      <c r="O175" s="72"/>
      <c r="P175" s="72"/>
      <c r="Q175" s="72"/>
      <c r="R175" s="72"/>
      <c r="S175" s="72"/>
      <c r="T175" s="73"/>
      <c r="U175" s="65"/>
      <c r="V175" s="65"/>
      <c r="X175" s="70"/>
    </row>
    <row r="176" spans="3:24" ht="23.25" customHeight="1" thickTop="1" thickBot="1">
      <c r="K176" s="42"/>
      <c r="M176" s="59"/>
      <c r="N176" s="60"/>
      <c r="O176" s="60"/>
      <c r="P176" s="60"/>
      <c r="Q176" s="60"/>
      <c r="R176" s="60"/>
      <c r="S176" s="60"/>
      <c r="T176" s="60"/>
      <c r="U176" s="60"/>
      <c r="V176" s="60"/>
      <c r="W176" s="61"/>
      <c r="X176" s="60"/>
    </row>
    <row r="177" spans="3:24" ht="17.25" thickTop="1" thickBot="1">
      <c r="F177" s="3" t="s">
        <v>13</v>
      </c>
      <c r="G177" s="58">
        <f>X174</f>
        <v>0</v>
      </c>
      <c r="H177" s="55"/>
      <c r="I177" s="32"/>
      <c r="K177" s="42"/>
    </row>
    <row r="178" spans="3:24" ht="17.25" thickTop="1" thickBot="1">
      <c r="F178" s="3" t="s">
        <v>14</v>
      </c>
      <c r="G178" s="58">
        <f>N175</f>
        <v>0</v>
      </c>
      <c r="H178" s="55"/>
      <c r="I178" s="32"/>
      <c r="K178" s="42"/>
    </row>
    <row r="179" spans="3:24" ht="15.75" thickTop="1">
      <c r="F179" s="52"/>
      <c r="G179" s="52"/>
      <c r="H179" s="52"/>
      <c r="I179" s="52"/>
      <c r="J179" s="52"/>
      <c r="K179" s="52"/>
      <c r="L179" s="52"/>
      <c r="M179" s="52"/>
      <c r="N179" s="28"/>
      <c r="O179" s="28"/>
      <c r="P179" s="28"/>
      <c r="Q179" s="28"/>
      <c r="R179" s="28"/>
      <c r="S179" s="28"/>
      <c r="T179" s="28"/>
      <c r="U179" s="28"/>
      <c r="V179" s="28"/>
    </row>
    <row r="180" spans="3:24" ht="12.75" customHeight="1" thickBot="1">
      <c r="K180" s="42"/>
      <c r="Q180" s="54"/>
    </row>
    <row r="181" spans="3:24" ht="18" customHeight="1" thickTop="1" thickBot="1">
      <c r="K181" s="42"/>
      <c r="N181" s="85"/>
      <c r="O181" s="86"/>
      <c r="P181" s="86"/>
      <c r="Q181" s="86"/>
      <c r="R181" s="86"/>
      <c r="S181" s="86"/>
      <c r="T181" s="86"/>
      <c r="U181" s="86"/>
      <c r="V181" s="86"/>
      <c r="W181" s="87"/>
    </row>
    <row r="182" spans="3:24" ht="16.5" customHeight="1" thickTop="1" thickBot="1">
      <c r="C182" s="113" t="s">
        <v>19</v>
      </c>
      <c r="D182" s="104" t="s">
        <v>18</v>
      </c>
      <c r="E182" s="1" t="s">
        <v>0</v>
      </c>
      <c r="F182" s="67" t="s">
        <v>1</v>
      </c>
      <c r="G182" s="3" t="s">
        <v>4</v>
      </c>
      <c r="H182" s="4" t="s">
        <v>3</v>
      </c>
      <c r="I182" s="3" t="s">
        <v>2</v>
      </c>
      <c r="J182" s="3"/>
      <c r="K182" s="43"/>
      <c r="L182" s="68" t="s">
        <v>12</v>
      </c>
      <c r="M182" s="23" t="s">
        <v>11</v>
      </c>
      <c r="N182" s="4" t="s">
        <v>8</v>
      </c>
      <c r="O182" s="3" t="s">
        <v>5</v>
      </c>
      <c r="P182" s="4" t="s">
        <v>7</v>
      </c>
      <c r="Q182" s="3" t="s">
        <v>5</v>
      </c>
      <c r="R182" s="4" t="s">
        <v>9</v>
      </c>
      <c r="S182" s="3" t="s">
        <v>5</v>
      </c>
      <c r="T182" s="4" t="s">
        <v>10</v>
      </c>
      <c r="U182" s="4"/>
      <c r="V182" s="4"/>
      <c r="W182" s="3" t="s">
        <v>5</v>
      </c>
      <c r="X182" s="4" t="s">
        <v>6</v>
      </c>
    </row>
    <row r="183" spans="3:24" ht="16.5" thickTop="1">
      <c r="C183" s="74"/>
      <c r="D183" s="82"/>
      <c r="E183" s="14">
        <v>1</v>
      </c>
      <c r="F183" s="93"/>
      <c r="G183" s="126"/>
      <c r="H183" s="95"/>
      <c r="I183" s="95"/>
      <c r="J183" s="21">
        <f t="shared" ref="J183:J218" ca="1" si="17">TODAY()</f>
        <v>41249</v>
      </c>
      <c r="K183" s="41">
        <f t="shared" ref="K183:K218" ca="1" si="18">J183-H183</f>
        <v>41249</v>
      </c>
      <c r="L183" s="40">
        <f t="shared" ref="L183:L218" ca="1" si="19">K183/356</f>
        <v>115.86797752808988</v>
      </c>
      <c r="M183" s="47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>
        <f t="shared" ref="X183:X218" si="20">T183+R183+P183+N183+M183</f>
        <v>0</v>
      </c>
    </row>
    <row r="184" spans="3:24" ht="15.75">
      <c r="C184" s="75"/>
      <c r="D184" s="83"/>
      <c r="E184" s="15">
        <v>2</v>
      </c>
      <c r="F184" s="96"/>
      <c r="G184" s="126"/>
      <c r="H184" s="98"/>
      <c r="I184" s="98"/>
      <c r="J184" s="21">
        <f t="shared" ca="1" si="17"/>
        <v>41249</v>
      </c>
      <c r="K184" s="41">
        <f t="shared" ca="1" si="18"/>
        <v>41249</v>
      </c>
      <c r="L184" s="40">
        <f t="shared" ca="1" si="19"/>
        <v>115.86797752808988</v>
      </c>
      <c r="M184" s="48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46">
        <f t="shared" si="20"/>
        <v>0</v>
      </c>
    </row>
    <row r="185" spans="3:24" ht="15.75">
      <c r="C185" s="75"/>
      <c r="D185" s="83"/>
      <c r="E185" s="15">
        <v>3</v>
      </c>
      <c r="F185" s="96"/>
      <c r="G185" s="126"/>
      <c r="H185" s="98"/>
      <c r="I185" s="98"/>
      <c r="J185" s="21">
        <f t="shared" ca="1" si="17"/>
        <v>41249</v>
      </c>
      <c r="K185" s="41">
        <f t="shared" ca="1" si="18"/>
        <v>41249</v>
      </c>
      <c r="L185" s="40">
        <f t="shared" ca="1" si="19"/>
        <v>115.86797752808988</v>
      </c>
      <c r="M185" s="48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46">
        <f t="shared" si="20"/>
        <v>0</v>
      </c>
    </row>
    <row r="186" spans="3:24" ht="16.5" thickBot="1">
      <c r="C186" s="75"/>
      <c r="D186" s="83"/>
      <c r="E186" s="16">
        <v>4</v>
      </c>
      <c r="F186" s="96"/>
      <c r="G186" s="126"/>
      <c r="H186" s="98"/>
      <c r="I186" s="98"/>
      <c r="J186" s="21">
        <f t="shared" ca="1" si="17"/>
        <v>41249</v>
      </c>
      <c r="K186" s="41">
        <f t="shared" ca="1" si="18"/>
        <v>41249</v>
      </c>
      <c r="L186" s="40">
        <f t="shared" ca="1" si="19"/>
        <v>115.86797752808988</v>
      </c>
      <c r="M186" s="48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46">
        <f t="shared" si="20"/>
        <v>0</v>
      </c>
    </row>
    <row r="187" spans="3:24" ht="16.5" thickTop="1">
      <c r="C187" s="75"/>
      <c r="D187" s="83"/>
      <c r="E187" s="17">
        <v>5</v>
      </c>
      <c r="F187" s="96"/>
      <c r="G187" s="127"/>
      <c r="H187" s="98"/>
      <c r="I187" s="98"/>
      <c r="J187" s="21">
        <f t="shared" ca="1" si="17"/>
        <v>41249</v>
      </c>
      <c r="K187" s="41">
        <f t="shared" ca="1" si="18"/>
        <v>41249</v>
      </c>
      <c r="L187" s="40">
        <f t="shared" ca="1" si="19"/>
        <v>115.86797752808988</v>
      </c>
      <c r="M187" s="48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46">
        <f t="shared" si="20"/>
        <v>0</v>
      </c>
    </row>
    <row r="188" spans="3:24" ht="15.75">
      <c r="C188" s="75"/>
      <c r="D188" s="83"/>
      <c r="E188" s="15">
        <v>6</v>
      </c>
      <c r="F188" s="96"/>
      <c r="G188" s="127"/>
      <c r="H188" s="98"/>
      <c r="I188" s="98"/>
      <c r="J188" s="21">
        <f t="shared" ca="1" si="17"/>
        <v>41249</v>
      </c>
      <c r="K188" s="41">
        <f t="shared" ca="1" si="18"/>
        <v>41249</v>
      </c>
      <c r="L188" s="40">
        <f t="shared" ca="1" si="19"/>
        <v>115.86797752808988</v>
      </c>
      <c r="M188" s="48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46">
        <f t="shared" si="20"/>
        <v>0</v>
      </c>
    </row>
    <row r="189" spans="3:24" ht="15.75">
      <c r="C189" s="75"/>
      <c r="D189" s="83"/>
      <c r="E189" s="15">
        <v>7</v>
      </c>
      <c r="F189" s="96"/>
      <c r="G189" s="127"/>
      <c r="H189" s="98"/>
      <c r="I189" s="98"/>
      <c r="J189" s="21">
        <f t="shared" ca="1" si="17"/>
        <v>41249</v>
      </c>
      <c r="K189" s="41">
        <f t="shared" ca="1" si="18"/>
        <v>41249</v>
      </c>
      <c r="L189" s="40">
        <f t="shared" ca="1" si="19"/>
        <v>115.86797752808988</v>
      </c>
      <c r="M189" s="48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46">
        <f t="shared" si="20"/>
        <v>0</v>
      </c>
    </row>
    <row r="190" spans="3:24" ht="16.5" thickBot="1">
      <c r="C190" s="75"/>
      <c r="D190" s="83"/>
      <c r="E190" s="16">
        <v>8</v>
      </c>
      <c r="F190" s="96"/>
      <c r="G190" s="127"/>
      <c r="H190" s="109"/>
      <c r="I190" s="109"/>
      <c r="J190" s="21">
        <f t="shared" ca="1" si="17"/>
        <v>41249</v>
      </c>
      <c r="K190" s="41">
        <f t="shared" ca="1" si="18"/>
        <v>41249</v>
      </c>
      <c r="L190" s="40">
        <f t="shared" ca="1" si="19"/>
        <v>115.86797752808988</v>
      </c>
      <c r="M190" s="48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46">
        <f t="shared" si="20"/>
        <v>0</v>
      </c>
    </row>
    <row r="191" spans="3:24" ht="16.5" thickTop="1">
      <c r="C191" s="75"/>
      <c r="D191" s="83"/>
      <c r="E191" s="17">
        <v>9</v>
      </c>
      <c r="F191" s="96"/>
      <c r="G191" s="127"/>
      <c r="H191" s="98"/>
      <c r="I191" s="98"/>
      <c r="J191" s="21">
        <f t="shared" ca="1" si="17"/>
        <v>41249</v>
      </c>
      <c r="K191" s="41">
        <f t="shared" ca="1" si="18"/>
        <v>41249</v>
      </c>
      <c r="L191" s="40">
        <f t="shared" ca="1" si="19"/>
        <v>115.86797752808988</v>
      </c>
      <c r="M191" s="48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46">
        <f t="shared" si="20"/>
        <v>0</v>
      </c>
    </row>
    <row r="192" spans="3:24" ht="15.75">
      <c r="C192" s="75"/>
      <c r="D192" s="83"/>
      <c r="E192" s="15">
        <v>10</v>
      </c>
      <c r="F192" s="96"/>
      <c r="G192" s="127"/>
      <c r="H192" s="98"/>
      <c r="I192" s="98"/>
      <c r="J192" s="21">
        <f t="shared" ca="1" si="17"/>
        <v>41249</v>
      </c>
      <c r="K192" s="41">
        <f t="shared" ca="1" si="18"/>
        <v>41249</v>
      </c>
      <c r="L192" s="40">
        <f t="shared" ca="1" si="19"/>
        <v>115.86797752808988</v>
      </c>
      <c r="M192" s="48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46">
        <f t="shared" si="20"/>
        <v>0</v>
      </c>
    </row>
    <row r="193" spans="3:24" ht="15.75">
      <c r="C193" s="75"/>
      <c r="D193" s="83"/>
      <c r="E193" s="15">
        <v>11</v>
      </c>
      <c r="F193" s="96"/>
      <c r="G193" s="127"/>
      <c r="H193" s="98"/>
      <c r="I193" s="98"/>
      <c r="J193" s="21">
        <f t="shared" ca="1" si="17"/>
        <v>41249</v>
      </c>
      <c r="K193" s="41">
        <f t="shared" ca="1" si="18"/>
        <v>41249</v>
      </c>
      <c r="L193" s="40">
        <f t="shared" ca="1" si="19"/>
        <v>115.86797752808988</v>
      </c>
      <c r="M193" s="48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46">
        <f t="shared" si="20"/>
        <v>0</v>
      </c>
    </row>
    <row r="194" spans="3:24" ht="15.75">
      <c r="C194" s="75"/>
      <c r="D194" s="83"/>
      <c r="E194" s="15">
        <v>12</v>
      </c>
      <c r="F194" s="96"/>
      <c r="G194" s="127"/>
      <c r="H194" s="98"/>
      <c r="I194" s="98"/>
      <c r="J194" s="21">
        <f t="shared" ca="1" si="17"/>
        <v>41249</v>
      </c>
      <c r="K194" s="41">
        <f t="shared" ca="1" si="18"/>
        <v>41249</v>
      </c>
      <c r="L194" s="40">
        <f t="shared" ca="1" si="19"/>
        <v>115.86797752808988</v>
      </c>
      <c r="M194" s="48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46">
        <f t="shared" si="20"/>
        <v>0</v>
      </c>
    </row>
    <row r="195" spans="3:24" ht="16.5" thickBot="1">
      <c r="C195" s="75"/>
      <c r="D195" s="83"/>
      <c r="E195" s="16">
        <v>13</v>
      </c>
      <c r="F195" s="96"/>
      <c r="G195" s="127"/>
      <c r="H195" s="109"/>
      <c r="I195" s="109"/>
      <c r="J195" s="21">
        <f t="shared" ca="1" si="17"/>
        <v>41249</v>
      </c>
      <c r="K195" s="41">
        <f t="shared" ca="1" si="18"/>
        <v>41249</v>
      </c>
      <c r="L195" s="40">
        <f t="shared" ca="1" si="19"/>
        <v>115.86797752808988</v>
      </c>
      <c r="M195" s="48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46">
        <f t="shared" si="20"/>
        <v>0</v>
      </c>
    </row>
    <row r="196" spans="3:24" ht="16.5" thickTop="1">
      <c r="C196" s="75"/>
      <c r="D196" s="83"/>
      <c r="E196" s="17">
        <v>14</v>
      </c>
      <c r="F196" s="96"/>
      <c r="G196" s="127"/>
      <c r="H196" s="98"/>
      <c r="I196" s="98"/>
      <c r="J196" s="21">
        <f t="shared" ca="1" si="17"/>
        <v>41249</v>
      </c>
      <c r="K196" s="41">
        <f t="shared" ca="1" si="18"/>
        <v>41249</v>
      </c>
      <c r="L196" s="40">
        <f t="shared" ca="1" si="19"/>
        <v>115.86797752808988</v>
      </c>
      <c r="M196" s="48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46">
        <f t="shared" si="20"/>
        <v>0</v>
      </c>
    </row>
    <row r="197" spans="3:24" ht="15.75">
      <c r="C197" s="75"/>
      <c r="D197" s="83"/>
      <c r="E197" s="15">
        <v>15</v>
      </c>
      <c r="F197" s="96"/>
      <c r="G197" s="127"/>
      <c r="H197" s="98"/>
      <c r="I197" s="98"/>
      <c r="J197" s="21">
        <f t="shared" ca="1" si="17"/>
        <v>41249</v>
      </c>
      <c r="K197" s="41">
        <f t="shared" ca="1" si="18"/>
        <v>41249</v>
      </c>
      <c r="L197" s="40">
        <f t="shared" ca="1" si="19"/>
        <v>115.86797752808988</v>
      </c>
      <c r="M197" s="48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46">
        <f t="shared" si="20"/>
        <v>0</v>
      </c>
    </row>
    <row r="198" spans="3:24" ht="15.75">
      <c r="C198" s="75"/>
      <c r="D198" s="83"/>
      <c r="E198" s="15">
        <v>16</v>
      </c>
      <c r="F198" s="96"/>
      <c r="G198" s="127"/>
      <c r="H198" s="98"/>
      <c r="I198" s="98"/>
      <c r="J198" s="21">
        <f t="shared" ca="1" si="17"/>
        <v>41249</v>
      </c>
      <c r="K198" s="41">
        <f t="shared" ca="1" si="18"/>
        <v>41249</v>
      </c>
      <c r="L198" s="40">
        <f t="shared" ca="1" si="19"/>
        <v>115.86797752808988</v>
      </c>
      <c r="M198" s="48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46">
        <f t="shared" si="20"/>
        <v>0</v>
      </c>
    </row>
    <row r="199" spans="3:24" ht="15.75">
      <c r="C199" s="75"/>
      <c r="D199" s="83"/>
      <c r="E199" s="15">
        <v>17</v>
      </c>
      <c r="F199" s="96"/>
      <c r="G199" s="127"/>
      <c r="H199" s="98"/>
      <c r="I199" s="98"/>
      <c r="J199" s="21">
        <f t="shared" ca="1" si="17"/>
        <v>41249</v>
      </c>
      <c r="K199" s="41">
        <f t="shared" ca="1" si="18"/>
        <v>41249</v>
      </c>
      <c r="L199" s="40">
        <f t="shared" ca="1" si="19"/>
        <v>115.86797752808988</v>
      </c>
      <c r="M199" s="48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46">
        <f t="shared" si="20"/>
        <v>0</v>
      </c>
    </row>
    <row r="200" spans="3:24" ht="16.5" thickBot="1">
      <c r="C200" s="75"/>
      <c r="D200" s="83"/>
      <c r="E200" s="16">
        <v>18</v>
      </c>
      <c r="F200" s="96"/>
      <c r="G200" s="127"/>
      <c r="H200" s="98"/>
      <c r="I200" s="98"/>
      <c r="J200" s="21">
        <f t="shared" ca="1" si="17"/>
        <v>41249</v>
      </c>
      <c r="K200" s="41">
        <f t="shared" ca="1" si="18"/>
        <v>41249</v>
      </c>
      <c r="L200" s="40">
        <f t="shared" ca="1" si="19"/>
        <v>115.86797752808988</v>
      </c>
      <c r="M200" s="48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46">
        <f t="shared" si="20"/>
        <v>0</v>
      </c>
    </row>
    <row r="201" spans="3:24" ht="16.5" thickTop="1">
      <c r="C201" s="75"/>
      <c r="D201" s="83"/>
      <c r="E201" s="17">
        <v>19</v>
      </c>
      <c r="F201" s="96"/>
      <c r="G201" s="127"/>
      <c r="H201" s="109"/>
      <c r="I201" s="109"/>
      <c r="J201" s="21">
        <f t="shared" ca="1" si="17"/>
        <v>41249</v>
      </c>
      <c r="K201" s="41">
        <f t="shared" ca="1" si="18"/>
        <v>41249</v>
      </c>
      <c r="L201" s="40">
        <f t="shared" ca="1" si="19"/>
        <v>115.86797752808988</v>
      </c>
      <c r="M201" s="48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46">
        <f t="shared" si="20"/>
        <v>0</v>
      </c>
    </row>
    <row r="202" spans="3:24" ht="15.75">
      <c r="C202" s="75"/>
      <c r="D202" s="83"/>
      <c r="E202" s="15">
        <v>20</v>
      </c>
      <c r="F202" s="96"/>
      <c r="G202" s="127"/>
      <c r="H202" s="109"/>
      <c r="I202" s="109"/>
      <c r="J202" s="21">
        <f t="shared" ca="1" si="17"/>
        <v>41249</v>
      </c>
      <c r="K202" s="41">
        <f t="shared" ca="1" si="18"/>
        <v>41249</v>
      </c>
      <c r="L202" s="40">
        <f t="shared" ca="1" si="19"/>
        <v>115.86797752808988</v>
      </c>
      <c r="M202" s="48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46">
        <f t="shared" si="20"/>
        <v>0</v>
      </c>
    </row>
    <row r="203" spans="3:24" ht="15.75">
      <c r="C203" s="75"/>
      <c r="D203" s="83"/>
      <c r="E203" s="15">
        <v>21</v>
      </c>
      <c r="F203" s="96"/>
      <c r="G203" s="127"/>
      <c r="H203" s="98"/>
      <c r="I203" s="98"/>
      <c r="J203" s="21">
        <f t="shared" ca="1" si="17"/>
        <v>41249</v>
      </c>
      <c r="K203" s="41">
        <f t="shared" ca="1" si="18"/>
        <v>41249</v>
      </c>
      <c r="L203" s="40">
        <f t="shared" ca="1" si="19"/>
        <v>115.86797752808988</v>
      </c>
      <c r="M203" s="48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46">
        <f t="shared" si="20"/>
        <v>0</v>
      </c>
    </row>
    <row r="204" spans="3:24" ht="15.75">
      <c r="C204" s="75"/>
      <c r="D204" s="83"/>
      <c r="E204" s="15">
        <v>22</v>
      </c>
      <c r="F204" s="96"/>
      <c r="G204" s="127"/>
      <c r="H204" s="98"/>
      <c r="I204" s="98"/>
      <c r="J204" s="21">
        <f t="shared" ca="1" si="17"/>
        <v>41249</v>
      </c>
      <c r="K204" s="41">
        <f t="shared" ca="1" si="18"/>
        <v>41249</v>
      </c>
      <c r="L204" s="40">
        <f t="shared" ca="1" si="19"/>
        <v>115.86797752808988</v>
      </c>
      <c r="M204" s="48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46">
        <f t="shared" si="20"/>
        <v>0</v>
      </c>
    </row>
    <row r="205" spans="3:24" ht="16.5" thickBot="1">
      <c r="C205" s="75"/>
      <c r="D205" s="83"/>
      <c r="E205" s="16">
        <v>23</v>
      </c>
      <c r="F205" s="96"/>
      <c r="G205" s="127"/>
      <c r="H205" s="98"/>
      <c r="I205" s="98"/>
      <c r="J205" s="21">
        <f t="shared" ca="1" si="17"/>
        <v>41249</v>
      </c>
      <c r="K205" s="41">
        <f t="shared" ca="1" si="18"/>
        <v>41249</v>
      </c>
      <c r="L205" s="40">
        <f t="shared" ca="1" si="19"/>
        <v>115.86797752808988</v>
      </c>
      <c r="M205" s="48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46">
        <f t="shared" si="20"/>
        <v>0</v>
      </c>
    </row>
    <row r="206" spans="3:24" ht="16.5" thickTop="1">
      <c r="C206" s="75"/>
      <c r="D206" s="83"/>
      <c r="E206" s="17">
        <v>24</v>
      </c>
      <c r="F206" s="96"/>
      <c r="G206" s="119"/>
      <c r="H206" s="109"/>
      <c r="I206" s="109"/>
      <c r="J206" s="21">
        <f t="shared" ca="1" si="17"/>
        <v>41249</v>
      </c>
      <c r="K206" s="41">
        <f t="shared" ca="1" si="18"/>
        <v>41249</v>
      </c>
      <c r="L206" s="40">
        <f t="shared" ca="1" si="19"/>
        <v>115.86797752808988</v>
      </c>
      <c r="M206" s="48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46">
        <f t="shared" si="20"/>
        <v>0</v>
      </c>
    </row>
    <row r="207" spans="3:24" ht="15.75">
      <c r="C207" s="75"/>
      <c r="D207" s="83"/>
      <c r="E207" s="15">
        <v>25</v>
      </c>
      <c r="F207" s="96"/>
      <c r="G207" s="127"/>
      <c r="H207" s="98"/>
      <c r="I207" s="98"/>
      <c r="J207" s="21">
        <f t="shared" ca="1" si="17"/>
        <v>41249</v>
      </c>
      <c r="K207" s="41">
        <f t="shared" ca="1" si="18"/>
        <v>41249</v>
      </c>
      <c r="L207" s="40">
        <f t="shared" ca="1" si="19"/>
        <v>115.86797752808988</v>
      </c>
      <c r="M207" s="48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46">
        <f t="shared" si="20"/>
        <v>0</v>
      </c>
    </row>
    <row r="208" spans="3:24" ht="15.75">
      <c r="C208" s="75"/>
      <c r="D208" s="83"/>
      <c r="E208" s="15">
        <v>26</v>
      </c>
      <c r="F208" s="96"/>
      <c r="G208" s="127"/>
      <c r="H208" s="98"/>
      <c r="I208" s="98"/>
      <c r="J208" s="21">
        <f t="shared" ca="1" si="17"/>
        <v>41249</v>
      </c>
      <c r="K208" s="41">
        <f t="shared" ca="1" si="18"/>
        <v>41249</v>
      </c>
      <c r="L208" s="40">
        <f t="shared" ca="1" si="19"/>
        <v>115.86797752808988</v>
      </c>
      <c r="M208" s="48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46">
        <f t="shared" si="20"/>
        <v>0</v>
      </c>
    </row>
    <row r="209" spans="3:24" ht="16.5" thickBot="1">
      <c r="C209" s="75"/>
      <c r="D209" s="83"/>
      <c r="E209" s="16">
        <v>27</v>
      </c>
      <c r="F209" s="96"/>
      <c r="G209" s="98"/>
      <c r="H209" s="98"/>
      <c r="I209" s="98"/>
      <c r="J209" s="21">
        <f t="shared" ca="1" si="17"/>
        <v>41249</v>
      </c>
      <c r="K209" s="41">
        <f t="shared" ca="1" si="18"/>
        <v>41249</v>
      </c>
      <c r="L209" s="40">
        <f t="shared" ca="1" si="19"/>
        <v>115.86797752808988</v>
      </c>
      <c r="M209" s="48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46">
        <f t="shared" si="20"/>
        <v>0</v>
      </c>
    </row>
    <row r="210" spans="3:24" ht="16.5" thickTop="1">
      <c r="C210" s="75"/>
      <c r="D210" s="83"/>
      <c r="E210" s="17">
        <v>28</v>
      </c>
      <c r="F210" s="96"/>
      <c r="G210" s="119"/>
      <c r="H210" s="98"/>
      <c r="I210" s="98"/>
      <c r="J210" s="21">
        <f t="shared" ca="1" si="17"/>
        <v>41249</v>
      </c>
      <c r="K210" s="41">
        <f t="shared" ca="1" si="18"/>
        <v>41249</v>
      </c>
      <c r="L210" s="40">
        <f t="shared" ca="1" si="19"/>
        <v>115.86797752808988</v>
      </c>
      <c r="M210" s="48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46">
        <f t="shared" si="20"/>
        <v>0</v>
      </c>
    </row>
    <row r="211" spans="3:24" ht="16.5" thickBot="1">
      <c r="C211" s="75"/>
      <c r="D211" s="83"/>
      <c r="E211" s="16">
        <v>29</v>
      </c>
      <c r="F211" s="96"/>
      <c r="G211" s="127"/>
      <c r="H211" s="109"/>
      <c r="I211" s="109"/>
      <c r="J211" s="21">
        <f t="shared" ca="1" si="17"/>
        <v>41249</v>
      </c>
      <c r="K211" s="41">
        <f t="shared" ca="1" si="18"/>
        <v>41249</v>
      </c>
      <c r="L211" s="40">
        <f t="shared" ca="1" si="19"/>
        <v>115.86797752808988</v>
      </c>
      <c r="M211" s="48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46">
        <f t="shared" si="20"/>
        <v>0</v>
      </c>
    </row>
    <row r="212" spans="3:24" ht="16.5" thickTop="1">
      <c r="C212" s="75"/>
      <c r="D212" s="83"/>
      <c r="E212" s="17">
        <v>30</v>
      </c>
      <c r="F212" s="96"/>
      <c r="G212" s="127"/>
      <c r="H212" s="109"/>
      <c r="I212" s="109"/>
      <c r="J212" s="21">
        <f t="shared" ca="1" si="17"/>
        <v>41249</v>
      </c>
      <c r="K212" s="41">
        <f t="shared" ca="1" si="18"/>
        <v>41249</v>
      </c>
      <c r="L212" s="40">
        <f t="shared" ca="1" si="19"/>
        <v>115.86797752808988</v>
      </c>
      <c r="M212" s="48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46">
        <f t="shared" si="20"/>
        <v>0</v>
      </c>
    </row>
    <row r="213" spans="3:24" ht="15.75">
      <c r="C213" s="75"/>
      <c r="D213" s="83"/>
      <c r="E213" s="15">
        <v>31</v>
      </c>
      <c r="F213" s="96"/>
      <c r="G213" s="127"/>
      <c r="H213" s="109"/>
      <c r="I213" s="109"/>
      <c r="J213" s="21">
        <f t="shared" ca="1" si="17"/>
        <v>41249</v>
      </c>
      <c r="K213" s="41">
        <f t="shared" ca="1" si="18"/>
        <v>41249</v>
      </c>
      <c r="L213" s="40">
        <f t="shared" ca="1" si="19"/>
        <v>115.86797752808988</v>
      </c>
      <c r="M213" s="48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46">
        <f t="shared" si="20"/>
        <v>0</v>
      </c>
    </row>
    <row r="214" spans="3:24" ht="15.75">
      <c r="C214" s="75"/>
      <c r="D214" s="83"/>
      <c r="E214" s="15">
        <v>32</v>
      </c>
      <c r="F214" s="128"/>
      <c r="G214" s="129"/>
      <c r="H214" s="130"/>
      <c r="I214" s="130"/>
      <c r="J214" s="21">
        <f t="shared" ca="1" si="17"/>
        <v>41249</v>
      </c>
      <c r="K214" s="41">
        <f t="shared" ca="1" si="18"/>
        <v>41249</v>
      </c>
      <c r="L214" s="40">
        <f t="shared" ca="1" si="19"/>
        <v>115.86797752808988</v>
      </c>
      <c r="M214" s="48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46">
        <f t="shared" si="20"/>
        <v>0</v>
      </c>
    </row>
    <row r="215" spans="3:24" ht="15.75">
      <c r="C215" s="75"/>
      <c r="D215" s="83"/>
      <c r="E215" s="15">
        <v>33</v>
      </c>
      <c r="F215" s="96"/>
      <c r="G215" s="127"/>
      <c r="H215" s="109"/>
      <c r="I215" s="109"/>
      <c r="J215" s="21">
        <f t="shared" ca="1" si="17"/>
        <v>41249</v>
      </c>
      <c r="K215" s="41">
        <f t="shared" ca="1" si="18"/>
        <v>41249</v>
      </c>
      <c r="L215" s="40">
        <f t="shared" ca="1" si="19"/>
        <v>115.86797752808988</v>
      </c>
      <c r="M215" s="48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46">
        <f t="shared" si="20"/>
        <v>0</v>
      </c>
    </row>
    <row r="216" spans="3:24" ht="15.75">
      <c r="C216" s="75"/>
      <c r="D216" s="83"/>
      <c r="E216" s="15">
        <v>34</v>
      </c>
      <c r="F216" s="96"/>
      <c r="G216" s="127"/>
      <c r="H216" s="109"/>
      <c r="I216" s="109"/>
      <c r="J216" s="21">
        <f t="shared" ca="1" si="17"/>
        <v>41249</v>
      </c>
      <c r="K216" s="41">
        <f t="shared" ca="1" si="18"/>
        <v>41249</v>
      </c>
      <c r="L216" s="40">
        <f t="shared" ca="1" si="19"/>
        <v>115.86797752808988</v>
      </c>
      <c r="M216" s="48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46">
        <f t="shared" si="20"/>
        <v>0</v>
      </c>
    </row>
    <row r="217" spans="3:24" ht="15.75">
      <c r="C217" s="75"/>
      <c r="D217" s="83"/>
      <c r="E217" s="15">
        <v>35</v>
      </c>
      <c r="F217" s="96"/>
      <c r="G217" s="119"/>
      <c r="H217" s="98"/>
      <c r="I217" s="98"/>
      <c r="J217" s="21">
        <f t="shared" ca="1" si="17"/>
        <v>41249</v>
      </c>
      <c r="K217" s="41">
        <f t="shared" ca="1" si="18"/>
        <v>41249</v>
      </c>
      <c r="L217" s="40">
        <f t="shared" ca="1" si="19"/>
        <v>115.86797752808988</v>
      </c>
      <c r="M217" s="48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57">
        <f t="shared" si="20"/>
        <v>0</v>
      </c>
    </row>
    <row r="218" spans="3:24" ht="16.5" thickBot="1">
      <c r="C218" s="115"/>
      <c r="D218" s="84"/>
      <c r="E218" s="16">
        <v>36</v>
      </c>
      <c r="F218" s="100"/>
      <c r="G218" s="120"/>
      <c r="H218" s="125"/>
      <c r="I218" s="125"/>
      <c r="J218" s="21">
        <f t="shared" ca="1" si="17"/>
        <v>41249</v>
      </c>
      <c r="K218" s="41">
        <f t="shared" ca="1" si="18"/>
        <v>41249</v>
      </c>
      <c r="L218" s="45">
        <f t="shared" ca="1" si="19"/>
        <v>115.86797752808988</v>
      </c>
      <c r="M218" s="51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>
        <f t="shared" si="20"/>
        <v>0</v>
      </c>
    </row>
    <row r="219" spans="3:24" ht="20.25" hidden="1" customHeight="1" thickTop="1" thickBot="1">
      <c r="N219" s="56">
        <f>SUM(N181:N218)</f>
        <v>0</v>
      </c>
      <c r="P219" s="56">
        <f>SUM(P181:P218)</f>
        <v>0</v>
      </c>
      <c r="R219" s="56">
        <f>SUM(R181:R218)</f>
        <v>0</v>
      </c>
      <c r="T219" s="56">
        <f>SUM(T181:T218)</f>
        <v>0</v>
      </c>
      <c r="U219" s="28"/>
      <c r="V219" s="28"/>
      <c r="X219" s="69">
        <f>SUM(X183:X218)</f>
        <v>0</v>
      </c>
    </row>
    <row r="220" spans="3:24" ht="21.75" hidden="1" customHeight="1" thickTop="1" thickBot="1">
      <c r="N220" s="71">
        <f>N219+P219+R219+T219</f>
        <v>0</v>
      </c>
      <c r="O220" s="72"/>
      <c r="P220" s="72"/>
      <c r="Q220" s="72"/>
      <c r="R220" s="72"/>
      <c r="S220" s="72"/>
      <c r="T220" s="73"/>
      <c r="U220" s="65"/>
      <c r="V220" s="65"/>
      <c r="X220" s="70"/>
    </row>
    <row r="221" spans="3:24" ht="15.75" thickTop="1"/>
    <row r="222" spans="3:24" ht="15.75" thickBot="1"/>
    <row r="223" spans="3:24" ht="16.5" thickTop="1" thickBot="1">
      <c r="F223" s="3" t="s">
        <v>13</v>
      </c>
      <c r="G223" s="3">
        <f>X219</f>
        <v>0</v>
      </c>
    </row>
    <row r="224" spans="3:24" ht="16.5" thickTop="1" thickBot="1">
      <c r="F224" s="3" t="s">
        <v>14</v>
      </c>
      <c r="G224" s="3">
        <f>N220</f>
        <v>0</v>
      </c>
    </row>
    <row r="225" spans="6:7" ht="15.75" thickTop="1"/>
    <row r="228" spans="6:7" ht="15.75" thickBot="1"/>
    <row r="229" spans="6:7" ht="16.5" thickTop="1" thickBot="1">
      <c r="F229" s="3" t="s">
        <v>15</v>
      </c>
      <c r="G229" s="3">
        <f>G223+G177+G130+G92+G45</f>
        <v>0</v>
      </c>
    </row>
    <row r="230" spans="6:7" ht="16.5" thickTop="1" thickBot="1">
      <c r="F230" s="3" t="s">
        <v>16</v>
      </c>
      <c r="G230" s="3">
        <f>G224+G178+G131+G93+G46</f>
        <v>0</v>
      </c>
    </row>
    <row r="231" spans="6:7" ht="15.75" thickTop="1"/>
  </sheetData>
  <mergeCells count="31">
    <mergeCell ref="D6:D24"/>
    <mergeCell ref="C6:C41"/>
    <mergeCell ref="C51:C65"/>
    <mergeCell ref="D51:D65"/>
    <mergeCell ref="C98:C126"/>
    <mergeCell ref="D26:D32"/>
    <mergeCell ref="D34:D41"/>
    <mergeCell ref="C67:C84"/>
    <mergeCell ref="D67:D74"/>
    <mergeCell ref="D79:D84"/>
    <mergeCell ref="D159:D173"/>
    <mergeCell ref="D138:D146"/>
    <mergeCell ref="D148:D157"/>
    <mergeCell ref="D183:D218"/>
    <mergeCell ref="C183:C217"/>
    <mergeCell ref="N4:W4"/>
    <mergeCell ref="N49:W49"/>
    <mergeCell ref="N96:W96"/>
    <mergeCell ref="N136:W136"/>
    <mergeCell ref="N181:W181"/>
    <mergeCell ref="N90:T90"/>
    <mergeCell ref="N175:T175"/>
    <mergeCell ref="N220:T220"/>
    <mergeCell ref="X219:X220"/>
    <mergeCell ref="N128:T128"/>
    <mergeCell ref="X127:X128"/>
    <mergeCell ref="D75:D78"/>
    <mergeCell ref="X89:X90"/>
    <mergeCell ref="N43:T43"/>
    <mergeCell ref="X42:X43"/>
    <mergeCell ref="X174:X175"/>
  </mergeCells>
  <printOptions verticalCentered="1"/>
  <pageMargins left="0.59055118110236227" right="0.70866141732283472" top="0.55118110236220474" bottom="0.74803149606299213" header="0.31496062992125984" footer="0.31496062992125984"/>
  <pageSetup paperSize="9" scale="53" orientation="landscape" r:id="rId1"/>
  <rowBreaks count="5" manualBreakCount="5">
    <brk id="47" max="16383" man="1"/>
    <brk id="94" max="16383" man="1"/>
    <brk id="133" max="19" man="1"/>
    <brk id="179" max="22" man="1"/>
    <brk id="225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>
      <selection activeCell="F14" sqref="F14"/>
    </sheetView>
  </sheetViews>
  <sheetFormatPr defaultRowHeight="14.25"/>
  <cols>
    <col min="1" max="1" width="9" customWidth="1"/>
    <col min="2" max="2" width="5.375" customWidth="1"/>
    <col min="3" max="3" width="4.375" customWidth="1"/>
    <col min="4" max="4" width="5" customWidth="1"/>
    <col min="5" max="5" width="22.125" customWidth="1"/>
    <col min="6" max="6" width="14.125" customWidth="1"/>
    <col min="7" max="7" width="11.625" customWidth="1"/>
    <col min="8" max="8" width="11.5" customWidth="1"/>
    <col min="10" max="10" width="7.5" customWidth="1"/>
    <col min="11" max="11" width="10" customWidth="1"/>
    <col min="12" max="12" width="7.875" customWidth="1"/>
    <col min="13" max="13" width="10.375" customWidth="1"/>
    <col min="14" max="14" width="8" customWidth="1"/>
    <col min="15" max="15" width="10.375" customWidth="1"/>
    <col min="16" max="16" width="7.875" customWidth="1"/>
    <col min="17" max="17" width="9.125" customWidth="1"/>
    <col min="18" max="18" width="11" customWidth="1"/>
  </cols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mfaheem</dc:creator>
  <cp:lastModifiedBy>mfaheem</cp:lastModifiedBy>
  <cp:lastPrinted>2012-06-10T06:39:21Z</cp:lastPrinted>
  <dcterms:created xsi:type="dcterms:W3CDTF">2012-06-06T10:07:14Z</dcterms:created>
  <dcterms:modified xsi:type="dcterms:W3CDTF">2012-12-06T10:15:13Z</dcterms:modified>
</cp:coreProperties>
</file>